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200" windowWidth="9930" windowHeight="5280" tabRatio="873" activeTab="1"/>
  </bookViews>
  <sheets>
    <sheet name="Header" sheetId="1" r:id="rId1"/>
    <sheet name="Summary" sheetId="2" r:id="rId2"/>
    <sheet name="Schedule P1" sheetId="3" r:id="rId3"/>
    <sheet name="Schedule P1_2" sheetId="4" r:id="rId4"/>
    <sheet name="Schedule P2" sheetId="5" r:id="rId5"/>
    <sheet name="Schedule P3" sheetId="6" r:id="rId6"/>
    <sheet name="Schedule P4" sheetId="7" r:id="rId7"/>
    <sheet name="Schedule 2P4" sheetId="8" r:id="rId8"/>
    <sheet name="Schedule P5" sheetId="9" r:id="rId9"/>
    <sheet name="Other Revenue" sheetId="10" r:id="rId10"/>
    <sheet name="Staff Classification" sheetId="11" r:id="rId11"/>
    <sheet name="Staff Classification (2)" sheetId="12" r:id="rId12"/>
    <sheet name="Staff Classification (3)" sheetId="13" r:id="rId13"/>
    <sheet name="Schedule" sheetId="14" r:id="rId14"/>
    <sheet name="Budget" sheetId="15" r:id="rId15"/>
    <sheet name="Instructions" sheetId="16" r:id="rId16"/>
  </sheets>
  <definedNames>
    <definedName name="\P">#REF!</definedName>
    <definedName name="_Emp1">'Summary'!$C$122</definedName>
    <definedName name="_Emp2">'Summary'!$C$123</definedName>
    <definedName name="_Emp3">'Summary'!$C$124</definedName>
    <definedName name="_Emp4">'Summary'!$C$125</definedName>
    <definedName name="_Emp5">'Summary'!$C$126</definedName>
    <definedName name="_Emp6">'Summary'!$C$127</definedName>
    <definedName name="_Emp7">'Summary'!$C$128</definedName>
    <definedName name="_Emp8">'Summary'!$C$129</definedName>
    <definedName name="_Emp9" localSheetId="11">'Staff Classification (2)'!#REF!</definedName>
    <definedName name="_Emp9" localSheetId="12">'Staff Classification (3)'!#REF!</definedName>
    <definedName name="_Emp9">'Staff Classification'!#REF!</definedName>
    <definedName name="_To1">'Summary'!$K$22</definedName>
    <definedName name="_To2">'Summary'!#REF!</definedName>
    <definedName name="_to22">'Summary'!#REF!</definedName>
    <definedName name="_to23">'Summary'!#REF!</definedName>
    <definedName name="_to24">'Summary'!#REF!</definedName>
    <definedName name="_to25">'Summary'!#REF!</definedName>
    <definedName name="_To3">'Summary'!#REF!</definedName>
    <definedName name="_To4">'Summary'!#REF!</definedName>
    <definedName name="_To5">'Summary'!#REF!</definedName>
    <definedName name="_UOS2">'Summary'!#REF!</definedName>
    <definedName name="_UOS3">'Summary'!#REF!</definedName>
    <definedName name="_UOS4">'Summary'!#REF!</definedName>
    <definedName name="_UOS5">'Summary'!#REF!</definedName>
    <definedName name="A">'Summary'!$A$1:$K$51</definedName>
    <definedName name="Address">'Summary'!#REF!</definedName>
    <definedName name="AdminOH">'Summary'!$C$117</definedName>
    <definedName name="AdminOH2">'Summary'!#REF!</definedName>
    <definedName name="AdminOH3">'Summary'!#REF!</definedName>
    <definedName name="AdminOH4">'Summary'!#REF!</definedName>
    <definedName name="AdminOH5">'Summary'!#REF!</definedName>
    <definedName name="Agency">'Summary'!$D$20</definedName>
    <definedName name="Amount1">'Summary'!$C$88</definedName>
    <definedName name="Amount2">'Summary'!#REF!</definedName>
    <definedName name="B">'Schedule P1'!$A$1:$O$51</definedName>
    <definedName name="BAddress">'Summary'!$C$21</definedName>
    <definedName name="BCityZip">'Summary'!$J$21</definedName>
    <definedName name="C_">'Schedule P1_2'!$A$1:$L$50</definedName>
    <definedName name="City">'Summary'!$J$21</definedName>
    <definedName name="ContractNum">'Summary'!$C$22</definedName>
    <definedName name="D">'Schedule P2'!$A$1:$K$49</definedName>
    <definedName name="E">'Schedule P3'!$A$1:$H$36</definedName>
    <definedName name="EquipLease">'Summary'!$C$113</definedName>
    <definedName name="EquipLease2">'Summary'!#REF!</definedName>
    <definedName name="EquipLease3">'Summary'!#REF!</definedName>
    <definedName name="EquipLease4">'Summary'!#REF!</definedName>
    <definedName name="EquipLease5">'Summary'!#REF!</definedName>
    <definedName name="Equipment">'Summary'!$I$30</definedName>
    <definedName name="F">'Schedule P4'!$A$1:$I$42</definedName>
    <definedName name="FFSGrp">'Summary'!$C$103</definedName>
    <definedName name="FFSGrp2">'Summary'!#REF!</definedName>
    <definedName name="FFSGrp3">'Summary'!#REF!</definedName>
    <definedName name="FFSGrp4">'Summary'!#REF!</definedName>
    <definedName name="FFSGrp5">'Summary'!#REF!</definedName>
    <definedName name="FFSInd">'Summary'!$C$101</definedName>
    <definedName name="FFSInd2">'Summary'!#REF!</definedName>
    <definedName name="FFSInd3">'Summary'!#REF!</definedName>
    <definedName name="FFSInd4">'Summary'!#REF!</definedName>
    <definedName name="FFSInd5">'Summary'!#REF!</definedName>
    <definedName name="From1">'Summary'!$H$22</definedName>
    <definedName name="From2">'Summary'!#REF!</definedName>
    <definedName name="from22">'Summary'!#REF!</definedName>
    <definedName name="from23">'Summary'!#REF!</definedName>
    <definedName name="from24">'Summary'!#REF!</definedName>
    <definedName name="from25">'Summary'!#REF!</definedName>
    <definedName name="From3">'Summary'!#REF!</definedName>
    <definedName name="From4">'Summary'!#REF!</definedName>
    <definedName name="From5">'Summary'!#REF!</definedName>
    <definedName name="FTEBud">'Summary'!$C$91</definedName>
    <definedName name="FTEBud2">'Summary'!#REF!</definedName>
    <definedName name="FTEBud3">'Summary'!#REF!</definedName>
    <definedName name="FTEBud4">'Summary'!#REF!</definedName>
    <definedName name="FTEBud5">'Summary'!#REF!</definedName>
    <definedName name="FTEDed">'Summary'!$C$93</definedName>
    <definedName name="FTEDed2">'Summary'!#REF!</definedName>
    <definedName name="FTEDed3">'Summary'!#REF!</definedName>
    <definedName name="FTEDed4">'Summary'!#REF!</definedName>
    <definedName name="FTEDed5">'Summary'!#REF!</definedName>
    <definedName name="G">'Schedule 2P4'!$A$1:$H$45</definedName>
    <definedName name="GBudget">'Summary'!$C$119</definedName>
    <definedName name="GBudget2">'Summary'!#REF!</definedName>
    <definedName name="GBudget3">'Summary'!#REF!</definedName>
    <definedName name="GBudget4">'Summary'!#REF!</definedName>
    <definedName name="GBudget5">'Summary'!#REF!</definedName>
    <definedName name="H">'Schedule P5'!$A$1:$I$53</definedName>
    <definedName name="I">#REF!</definedName>
    <definedName name="MOS">'Summary'!$J$23</definedName>
    <definedName name="PerContract">'Summary'!#REF!</definedName>
    <definedName name="PerDirect">'Summary'!#REF!</definedName>
    <definedName name="_xlnm.Print_Area" localSheetId="14">'Budget'!$A$1:$O$32</definedName>
    <definedName name="_xlnm.Print_Area" localSheetId="0">'Header'!$A$1:$R$32</definedName>
    <definedName name="_xlnm.Print_Area" localSheetId="9">'Other Revenue'!$A$1:$L$37</definedName>
    <definedName name="_xlnm.Print_Area" localSheetId="13">'Schedule'!$A$1:$K$18</definedName>
    <definedName name="_xlnm.Print_Area" localSheetId="7">'Schedule 2P4'!$A$1:$H$44</definedName>
    <definedName name="_xlnm.Print_Area" localSheetId="2">'Schedule P1'!$A$1:$O$51</definedName>
    <definedName name="_xlnm.Print_Area" localSheetId="3">'Schedule P1_2'!$A$1:$L$50</definedName>
    <definedName name="_xlnm.Print_Area" localSheetId="4">'Schedule P2'!$A$1:$K$49</definedName>
    <definedName name="_xlnm.Print_Area" localSheetId="5">'Schedule P3'!$A$1:$H$37</definedName>
    <definedName name="_xlnm.Print_Area" localSheetId="6">'Schedule P4'!$A$1:$I$42</definedName>
    <definedName name="_xlnm.Print_Area" localSheetId="8">'Schedule P5'!$A$1:$I$53</definedName>
    <definedName name="_xlnm.Print_Area" localSheetId="10">'Staff Classification'!$A$1:$G$42</definedName>
    <definedName name="_xlnm.Print_Area" localSheetId="11">'Staff Classification (2)'!$A$1:$F$42</definedName>
    <definedName name="_xlnm.Print_Area" localSheetId="12">'Staff Classification (3)'!$A$1:$F$42</definedName>
    <definedName name="_xlnm.Print_Area" localSheetId="1">'Summary'!$A$1:$K$61</definedName>
    <definedName name="ProjRev">'Summary'!$C$95</definedName>
    <definedName name="ProjRev2">'Summary'!#REF!</definedName>
    <definedName name="ProjRev3">'Summary'!#REF!</definedName>
    <definedName name="ProjRev4">'Summary'!#REF!</definedName>
    <definedName name="ProjRev5">'Summary'!#REF!</definedName>
    <definedName name="ProvID1">'Summary'!$F$22</definedName>
    <definedName name="RentLease">'Summary'!$C$111</definedName>
    <definedName name="RentLease2">'Summary'!#REF!</definedName>
    <definedName name="RentLease3">'Summary'!#REF!</definedName>
    <definedName name="RentLease4">'Summary'!#REF!</definedName>
    <definedName name="RentLease5">'Summary'!#REF!</definedName>
    <definedName name="Rents">'Summary'!$I$29</definedName>
    <definedName name="Salaries">'Summary'!$C$109</definedName>
    <definedName name="Salaries2">'Summary'!#REF!</definedName>
    <definedName name="Salaries3">'Summary'!#REF!</definedName>
    <definedName name="Salaries4">'Summary'!#REF!</definedName>
    <definedName name="Salaries5">'Summary'!#REF!</definedName>
    <definedName name="SEB">'Summary'!$I$28</definedName>
    <definedName name="ServicesSup">'Summary'!$C$115</definedName>
    <definedName name="ServicesSup2">'Summary'!#REF!</definedName>
    <definedName name="ServicesSup3">'Summary'!#REF!</definedName>
    <definedName name="ServicesSup4">'Summary'!#REF!</definedName>
    <definedName name="ServicesSup5">'Summary'!#REF!</definedName>
    <definedName name="test">'Summary'!#REF!</definedName>
    <definedName name="Total">'Summary'!$I$33</definedName>
    <definedName name="UOS">'Summary'!$C$105</definedName>
    <definedName name="UOSGrp">'Summary'!$C$99</definedName>
    <definedName name="UOSGrp2">'Summary'!#REF!</definedName>
    <definedName name="UOSGrp3">'Summary'!#REF!</definedName>
    <definedName name="UOSGrp4">'Summary'!#REF!</definedName>
    <definedName name="UOSGrp5">'Summary'!#REF!</definedName>
    <definedName name="UOSInd">'Summary'!$C$97</definedName>
    <definedName name="UOSInd2">'Summary'!#REF!</definedName>
    <definedName name="UOSInd3">'Summary'!#REF!</definedName>
    <definedName name="UOSInd4">'Summary'!#REF!</definedName>
    <definedName name="UOSInd5">'Summary'!#REF!</definedName>
  </definedNames>
  <calcPr fullCalcOnLoad="1"/>
</workbook>
</file>

<file path=xl/comments1.xml><?xml version="1.0" encoding="utf-8"?>
<comments xmlns="http://schemas.openxmlformats.org/spreadsheetml/2006/main">
  <authors>
    <author>Kevin Ong</author>
  </authors>
  <commentList>
    <comment ref="C27" authorId="0">
      <text>
        <r>
          <rPr>
            <b/>
            <sz val="10"/>
            <rFont val="Arial"/>
            <family val="2"/>
          </rPr>
          <t xml:space="preserve">Example: 
</t>
        </r>
        <r>
          <rPr>
            <sz val="10"/>
            <rFont val="Arial"/>
            <family val="2"/>
          </rPr>
          <t>2009-2010</t>
        </r>
      </text>
    </comment>
    <comment ref="M26" authorId="0">
      <text>
        <r>
          <rPr>
            <b/>
            <sz val="10"/>
            <rFont val="Tahoma"/>
            <family val="2"/>
          </rPr>
          <t xml:space="preserve">Example: </t>
        </r>
        <r>
          <rPr>
            <sz val="10"/>
            <rFont val="Tahoma"/>
            <family val="2"/>
          </rPr>
          <t xml:space="preserve">
July 01, 2009</t>
        </r>
      </text>
    </comment>
    <comment ref="Q26" authorId="0">
      <text>
        <r>
          <rPr>
            <b/>
            <sz val="10"/>
            <rFont val="Tahoma"/>
            <family val="2"/>
          </rPr>
          <t>Example:</t>
        </r>
        <r>
          <rPr>
            <sz val="10"/>
            <rFont val="Tahoma"/>
            <family val="2"/>
          </rPr>
          <t xml:space="preserve"> 
June 30, 2010</t>
        </r>
      </text>
    </comment>
    <comment ref="B22" authorId="0">
      <text>
        <r>
          <rPr>
            <b/>
            <sz val="11"/>
            <rFont val="Tahoma"/>
            <family val="2"/>
          </rPr>
          <t xml:space="preserve">Example: </t>
        </r>
        <r>
          <rPr>
            <sz val="11"/>
            <rFont val="Tahoma"/>
            <family val="2"/>
          </rPr>
          <t>January 01, 2010</t>
        </r>
      </text>
    </comment>
    <comment ref="C28" authorId="0">
      <text>
        <r>
          <rPr>
            <b/>
            <sz val="10"/>
            <rFont val="Tahoma"/>
            <family val="2"/>
          </rPr>
          <t xml:space="preserve">Example: 
</t>
        </r>
        <r>
          <rPr>
            <sz val="10"/>
            <rFont val="Tahoma"/>
            <family val="2"/>
          </rPr>
          <t>123-456-7890</t>
        </r>
      </text>
    </comment>
    <comment ref="H28" authorId="0">
      <text>
        <r>
          <rPr>
            <b/>
            <sz val="10"/>
            <rFont val="Tahoma"/>
            <family val="2"/>
          </rPr>
          <t xml:space="preserve">Example: </t>
        </r>
        <r>
          <rPr>
            <sz val="10"/>
            <rFont val="Tahoma"/>
            <family val="2"/>
          </rPr>
          <t xml:space="preserve">
123-456-7890</t>
        </r>
      </text>
    </comment>
    <comment ref="M28" authorId="0">
      <text>
        <r>
          <rPr>
            <b/>
            <sz val="10"/>
            <rFont val="Tahoma"/>
            <family val="2"/>
          </rPr>
          <t xml:space="preserve">Example: </t>
        </r>
        <r>
          <rPr>
            <sz val="10"/>
            <rFont val="Tahoma"/>
            <family val="2"/>
          </rPr>
          <t>sapc_johndoe@yahoo.com</t>
        </r>
      </text>
    </comment>
  </commentList>
</comments>
</file>

<file path=xl/comments10.xml><?xml version="1.0" encoding="utf-8"?>
<comments xmlns="http://schemas.openxmlformats.org/spreadsheetml/2006/main">
  <authors>
    <author>Kevin</author>
  </authors>
  <commentList>
    <comment ref="G18" authorId="0">
      <text>
        <r>
          <rPr>
            <b/>
            <sz val="8"/>
            <rFont val="Tahoma"/>
            <family val="2"/>
          </rPr>
          <t>Example: July 1, 2009 - June 30, 2010</t>
        </r>
      </text>
    </comment>
  </commentList>
</comments>
</file>

<file path=xl/comments3.xml><?xml version="1.0" encoding="utf-8"?>
<comments xmlns="http://schemas.openxmlformats.org/spreadsheetml/2006/main">
  <authors>
    <author>Kevin Ong</author>
    <author>keong</author>
  </authors>
  <commentList>
    <comment ref="G25" authorId="0">
      <text>
        <r>
          <rPr>
            <b/>
            <sz val="8"/>
            <rFont val="Tahoma"/>
            <family val="2"/>
          </rPr>
          <t>EXAMPLE: 2000</t>
        </r>
        <r>
          <rPr>
            <sz val="8"/>
            <rFont val="Tahoma"/>
            <family val="2"/>
          </rPr>
          <t xml:space="preserve">
</t>
        </r>
      </text>
    </comment>
    <comment ref="H25" authorId="0">
      <text>
        <r>
          <rPr>
            <b/>
            <sz val="8"/>
            <rFont val="Tahoma"/>
            <family val="2"/>
          </rPr>
          <t>EXAMPLE: 100.00</t>
        </r>
        <r>
          <rPr>
            <sz val="8"/>
            <rFont val="Tahoma"/>
            <family val="2"/>
          </rPr>
          <t xml:space="preserve">
</t>
        </r>
      </text>
    </comment>
    <comment ref="J25" authorId="0">
      <text>
        <r>
          <rPr>
            <b/>
            <sz val="8"/>
            <rFont val="Tahoma"/>
            <family val="2"/>
          </rPr>
          <t>EXAMPLE: 100.00</t>
        </r>
        <r>
          <rPr>
            <sz val="8"/>
            <rFont val="Tahoma"/>
            <family val="2"/>
          </rPr>
          <t xml:space="preserve">
</t>
        </r>
      </text>
    </comment>
    <comment ref="E42" authorId="0">
      <text>
        <r>
          <rPr>
            <b/>
            <sz val="10"/>
            <rFont val="Tahoma"/>
            <family val="2"/>
          </rPr>
          <t>Example: 100.00</t>
        </r>
      </text>
    </comment>
    <comment ref="I25" authorId="1">
      <text>
        <r>
          <rPr>
            <b/>
            <sz val="8"/>
            <rFont val="Tahoma"/>
            <family val="2"/>
          </rPr>
          <t>Example: 100.00</t>
        </r>
        <r>
          <rPr>
            <sz val="8"/>
            <rFont val="Tahoma"/>
            <family val="2"/>
          </rPr>
          <t xml:space="preserve">
</t>
        </r>
      </text>
    </comment>
  </commentList>
</comments>
</file>

<file path=xl/comments5.xml><?xml version="1.0" encoding="utf-8"?>
<comments xmlns="http://schemas.openxmlformats.org/spreadsheetml/2006/main">
  <authors>
    <author>Compaq</author>
    <author>Kevin</author>
  </authors>
  <commentList>
    <comment ref="C41" authorId="0">
      <text>
        <r>
          <rPr>
            <b/>
            <sz val="8"/>
            <rFont val="Tahoma"/>
            <family val="2"/>
          </rPr>
          <t>Cost Report Preparer:
Do not include land in facility cost.</t>
        </r>
        <r>
          <rPr>
            <sz val="8"/>
            <rFont val="Tahoma"/>
            <family val="2"/>
          </rPr>
          <t xml:space="preserve">
</t>
        </r>
      </text>
    </comment>
    <comment ref="B41" authorId="1">
      <text>
        <r>
          <rPr>
            <b/>
            <sz val="8"/>
            <rFont val="Tahoma"/>
            <family val="2"/>
          </rPr>
          <t>Example:
January 1, 2008</t>
        </r>
      </text>
    </comment>
  </commentList>
</comments>
</file>

<file path=xl/comments7.xml><?xml version="1.0" encoding="utf-8"?>
<comments xmlns="http://schemas.openxmlformats.org/spreadsheetml/2006/main">
  <authors>
    <author>Kevin Ong</author>
  </authors>
  <commentList>
    <comment ref="D39" authorId="0">
      <text>
        <r>
          <rPr>
            <b/>
            <sz val="10"/>
            <rFont val="Arial"/>
            <family val="2"/>
          </rPr>
          <t>Example: 75.00</t>
        </r>
      </text>
    </comment>
  </commentList>
</comments>
</file>

<file path=xl/comments9.xml><?xml version="1.0" encoding="utf-8"?>
<comments xmlns="http://schemas.openxmlformats.org/spreadsheetml/2006/main">
  <authors>
    <author>Compaq</author>
  </authors>
  <commentList>
    <comment ref="E38" authorId="0">
      <text>
        <r>
          <rPr>
            <b/>
            <sz val="8"/>
            <rFont val="Tahoma"/>
            <family val="2"/>
          </rPr>
          <t xml:space="preserve">If Program Salaries are used, please enter amount from Schedule P1 - Salary Total.
</t>
        </r>
      </text>
    </comment>
    <comment ref="A48" authorId="0">
      <text>
        <r>
          <rPr>
            <b/>
            <sz val="8"/>
            <rFont val="Tahoma"/>
            <family val="2"/>
          </rPr>
          <t>Cost report preparer:</t>
        </r>
        <r>
          <rPr>
            <sz val="8"/>
            <rFont val="Tahoma"/>
            <family val="2"/>
          </rPr>
          <t xml:space="preserve">
If choosing method III, please enter amounts to summary page (line 5) manually. Just overwrite the formula in that cell.
</t>
        </r>
      </text>
    </comment>
  </commentList>
</comments>
</file>

<file path=xl/sharedStrings.xml><?xml version="1.0" encoding="utf-8"?>
<sst xmlns="http://schemas.openxmlformats.org/spreadsheetml/2006/main" count="958" uniqueCount="519">
  <si>
    <t xml:space="preserve"> Prior Year</t>
  </si>
  <si>
    <r>
      <t>TOTAL GROSS SQUARE FOOTAGE (B)</t>
    </r>
    <r>
      <rPr>
        <sz val="8"/>
        <rFont val="Arial"/>
        <family val="2"/>
      </rPr>
      <t>:  Enter the total square footage of the facility.</t>
    </r>
  </si>
  <si>
    <r>
      <t>PROGRAM SQUARE FOOTAGE (D)</t>
    </r>
    <r>
      <rPr>
        <sz val="8"/>
        <rFont val="Arial"/>
        <family val="2"/>
      </rPr>
      <t>:  Enter the square footage to be charged to the program.</t>
    </r>
  </si>
  <si>
    <r>
      <t>BUDGETED LEASE EXPENDITURES (D)</t>
    </r>
    <r>
      <rPr>
        <sz val="8"/>
        <rFont val="Arial"/>
        <family val="2"/>
      </rPr>
      <t>:  Enter the budgeted cost for leased equipment and/or other assets charged to this contract.</t>
    </r>
  </si>
  <si>
    <r>
      <t>BUDGETED EXPENDITURES (B)</t>
    </r>
    <r>
      <rPr>
        <sz val="8"/>
        <rFont val="Arial"/>
        <family val="2"/>
      </rPr>
      <t xml:space="preserve">:  Enter the budgeted cost of the service and supply items listed in column A. </t>
    </r>
    <r>
      <rPr>
        <b/>
        <sz val="8"/>
        <rFont val="Arial"/>
        <family val="2"/>
      </rPr>
      <t xml:space="preserve"> </t>
    </r>
  </si>
  <si>
    <r>
      <t>MISCELLANEOUS SERVICE AND SUPPLY ITEM (A)</t>
    </r>
    <r>
      <rPr>
        <sz val="8"/>
        <rFont val="Arial"/>
        <family val="2"/>
      </rPr>
      <t>:  In this column, itemize other items not included in Services &amp; Supplies, page 1.</t>
    </r>
  </si>
  <si>
    <r>
      <t>BUDGETED EXPENDITURES (B)</t>
    </r>
    <r>
      <rPr>
        <sz val="8"/>
        <rFont val="Arial"/>
        <family val="2"/>
      </rPr>
      <t>:  Enter the budgeted cost of the miscellaneous service and supply items listed in column (A).</t>
    </r>
  </si>
  <si>
    <r>
      <t>BUDGETED DEPRECIATION EXPENDITURES (D)</t>
    </r>
    <r>
      <rPr>
        <sz val="8"/>
        <rFont val="Arial"/>
        <family val="2"/>
      </rPr>
      <t>:  Enter actual depreciation cost charged to this contract.</t>
    </r>
  </si>
  <si>
    <r>
      <t>PROJECTED ADMINISTRATIVE EXPENSE POOL:</t>
    </r>
    <r>
      <rPr>
        <sz val="8"/>
        <rFont val="Arial"/>
        <family val="2"/>
      </rPr>
      <t xml:space="preserve">  Enter the projected administrative expense of the agency.</t>
    </r>
  </si>
  <si>
    <r>
      <t>PROJECTED TOTAL AGENCY EXPENSE</t>
    </r>
    <r>
      <rPr>
        <sz val="8"/>
        <rFont val="Arial"/>
        <family val="2"/>
      </rPr>
      <t>:  Enter the projected total expense for the agency.</t>
    </r>
  </si>
  <si>
    <t>COUNTY OF LOS ANGELES - DEPARTMENT OF HEALTH SERVICES</t>
  </si>
  <si>
    <t>SUMMARY PAGE</t>
  </si>
  <si>
    <t>(Check One)</t>
  </si>
  <si>
    <t>Type of Submission:</t>
  </si>
  <si>
    <t xml:space="preserve">  Alcohol</t>
  </si>
  <si>
    <t xml:space="preserve">  Original</t>
  </si>
  <si>
    <t xml:space="preserve">  Drug</t>
  </si>
  <si>
    <t xml:space="preserve">  Amended</t>
  </si>
  <si>
    <t xml:space="preserve">  Perinatal</t>
  </si>
  <si>
    <t xml:space="preserve">Contract Agency Legal Name:                                          </t>
  </si>
  <si>
    <t>D.B.A.</t>
  </si>
  <si>
    <t>Contract Number:</t>
  </si>
  <si>
    <t>Provider Number:</t>
  </si>
  <si>
    <t>To:</t>
  </si>
  <si>
    <t>Contact Person:</t>
  </si>
  <si>
    <t>Program Capacity:</t>
  </si>
  <si>
    <t>(1)</t>
  </si>
  <si>
    <t>(2)</t>
  </si>
  <si>
    <t>(3)</t>
  </si>
  <si>
    <t>(2)-(1)</t>
  </si>
  <si>
    <t>Expenditures</t>
  </si>
  <si>
    <t>Variance</t>
  </si>
  <si>
    <t>Program Expenses:</t>
  </si>
  <si>
    <t xml:space="preserve"> 1.  Salaries &amp; Employee Benefits                               </t>
  </si>
  <si>
    <t>(Sch. P1)</t>
  </si>
  <si>
    <t xml:space="preserve"> 2.  Facility Rent/Lease or Depreciation         </t>
  </si>
  <si>
    <t>(Sch. P2)</t>
  </si>
  <si>
    <t xml:space="preserve"> 3.  Equipment and/or Other Asset Leases      </t>
  </si>
  <si>
    <t>(Sch. P3)</t>
  </si>
  <si>
    <t xml:space="preserve"> 4.  Services, Supplies &amp; Equip. Depreciation      </t>
  </si>
  <si>
    <t>(Sch. P4)</t>
  </si>
  <si>
    <t xml:space="preserve"> 5.  Administrative Overhead                                    </t>
  </si>
  <si>
    <t>(Sch. P5)</t>
  </si>
  <si>
    <t xml:space="preserve"> 6.  Total Gross Cost                                                             </t>
  </si>
  <si>
    <t>(line 1-5)</t>
  </si>
  <si>
    <t>10.  Private Funding/Public Assistance/Other Provider Revenue</t>
  </si>
  <si>
    <t>11.  Total Revenue</t>
  </si>
  <si>
    <t>(line 7-10)</t>
  </si>
  <si>
    <t>COUNTY USE ONLY</t>
  </si>
  <si>
    <t>Date</t>
  </si>
  <si>
    <t>Type of Program:</t>
  </si>
  <si>
    <t xml:space="preserve">  (Check One)</t>
  </si>
  <si>
    <t xml:space="preserve">   Alcohol</t>
  </si>
  <si>
    <t>SALARIES AND EMPLOYEE BENEFITS</t>
  </si>
  <si>
    <t xml:space="preserve">   Drug</t>
  </si>
  <si>
    <t xml:space="preserve">   Perinatal</t>
  </si>
  <si>
    <t xml:space="preserve">                                                    (A)</t>
  </si>
  <si>
    <t>(B)</t>
  </si>
  <si>
    <t>(C)</t>
  </si>
  <si>
    <t>(D)</t>
  </si>
  <si>
    <t>(E)</t>
  </si>
  <si>
    <t>(F)</t>
  </si>
  <si>
    <t>(G)</t>
  </si>
  <si>
    <t>(H)</t>
  </si>
  <si>
    <t>(I)</t>
  </si>
  <si>
    <t>% of Time</t>
  </si>
  <si>
    <t>Total</t>
  </si>
  <si>
    <t>Monthly</t>
  </si>
  <si>
    <t>Employed</t>
  </si>
  <si>
    <t>Annual</t>
  </si>
  <si>
    <t>(H - G)</t>
  </si>
  <si>
    <t>Salary</t>
  </si>
  <si>
    <t>By Agency</t>
  </si>
  <si>
    <t>Services</t>
  </si>
  <si>
    <t>Budget</t>
  </si>
  <si>
    <t>Note: Use additional pages if needed.</t>
  </si>
  <si>
    <t>Employee Benefits (E.B.)</t>
  </si>
  <si>
    <t>Employee Benefits</t>
  </si>
  <si>
    <t>FICA</t>
  </si>
  <si>
    <t>$</t>
  </si>
  <si>
    <t>SUI</t>
  </si>
  <si>
    <t>Medical/Dental</t>
  </si>
  <si>
    <t>Retirement</t>
  </si>
  <si>
    <t>Workmen's Compensation</t>
  </si>
  <si>
    <t>Other :</t>
  </si>
  <si>
    <t xml:space="preserve">     E.B. % of Total Salaries</t>
  </si>
  <si>
    <t>of</t>
  </si>
  <si>
    <t>Type of Program</t>
  </si>
  <si>
    <t xml:space="preserve">                            CONTRACT AGENCY LEGAL NAME</t>
  </si>
  <si>
    <t>DATE</t>
  </si>
  <si>
    <t>PROGRAM EXPENSES</t>
  </si>
  <si>
    <t>Schedule P2</t>
  </si>
  <si>
    <t>Page 1 of 1</t>
  </si>
  <si>
    <t>CONTRACT AGENCY LEGAL NAME</t>
  </si>
  <si>
    <t>CHOOSE ONE OF THE FOLLOWING (I OR II):</t>
  </si>
  <si>
    <t>I.  FACILITY RENT/LEASE</t>
  </si>
  <si>
    <t>(A / B)</t>
  </si>
  <si>
    <t>Total Annual</t>
  </si>
  <si>
    <t>Total Gross</t>
  </si>
  <si>
    <t>Cost Per</t>
  </si>
  <si>
    <t>Rent/Lease</t>
  </si>
  <si>
    <t>Square Footage</t>
  </si>
  <si>
    <t>Square Foot</t>
  </si>
  <si>
    <t>(A)</t>
  </si>
  <si>
    <t>Amount Charged</t>
  </si>
  <si>
    <t>To Agency</t>
  </si>
  <si>
    <t xml:space="preserve">                  Annual Rent/Lease Expense Charged To Program</t>
  </si>
  <si>
    <t>(C x D)</t>
  </si>
  <si>
    <t>Program</t>
  </si>
  <si>
    <t>(F - E)</t>
  </si>
  <si>
    <t>II.  FACILITY OWNED - DEPRECIATION EXPENSE</t>
  </si>
  <si>
    <t>Date of</t>
  </si>
  <si>
    <t>Facility</t>
  </si>
  <si>
    <t>Salvage</t>
  </si>
  <si>
    <t>Depreciable</t>
  </si>
  <si>
    <t>Useful Life</t>
  </si>
  <si>
    <t>Accumulated</t>
  </si>
  <si>
    <t>Expense Charged</t>
  </si>
  <si>
    <t>Purchase</t>
  </si>
  <si>
    <t>Cost</t>
  </si>
  <si>
    <t>Improvement</t>
  </si>
  <si>
    <t>Value</t>
  </si>
  <si>
    <t>(Years)</t>
  </si>
  <si>
    <t>Depreciation</t>
  </si>
  <si>
    <t xml:space="preserve">  (A)</t>
  </si>
  <si>
    <t>Annual Depreciation Expense Charged To Program</t>
  </si>
  <si>
    <t>(J - I)</t>
  </si>
  <si>
    <t>(J)</t>
  </si>
  <si>
    <t>(K)</t>
  </si>
  <si>
    <t>MODE OF SERVICE</t>
  </si>
  <si>
    <t>Number</t>
  </si>
  <si>
    <t>(E - D)</t>
  </si>
  <si>
    <t>Equipment</t>
  </si>
  <si>
    <t>Items</t>
  </si>
  <si>
    <t>Schedule P4</t>
  </si>
  <si>
    <t xml:space="preserve">        CONTRACT AGENCY LEGAL NAME</t>
  </si>
  <si>
    <t>(C - B)</t>
  </si>
  <si>
    <t>Item</t>
  </si>
  <si>
    <t>Audit Fees</t>
  </si>
  <si>
    <t>Bookkeeping Fees</t>
  </si>
  <si>
    <t>Books and Publications</t>
  </si>
  <si>
    <t>Facility Maintenance</t>
  </si>
  <si>
    <t>Food</t>
  </si>
  <si>
    <t>Insurance</t>
  </si>
  <si>
    <t>License/Permit Fees</t>
  </si>
  <si>
    <t>Mileage</t>
  </si>
  <si>
    <t>Office Machine Maintenance/Repairs</t>
  </si>
  <si>
    <t>Office Supplies</t>
  </si>
  <si>
    <t>Physician Fees</t>
  </si>
  <si>
    <t>Postage</t>
  </si>
  <si>
    <t>Printing</t>
  </si>
  <si>
    <t>Supplies:  Janitorial, Maintenance &amp; House</t>
  </si>
  <si>
    <t>Taxes</t>
  </si>
  <si>
    <t>Telephone</t>
  </si>
  <si>
    <t>Training</t>
  </si>
  <si>
    <t>Utilities</t>
  </si>
  <si>
    <t>Interest Expense</t>
  </si>
  <si>
    <t>SERVICES, SUPPLIES &amp; EQUIPMENT DEPRECIATION</t>
  </si>
  <si>
    <t>Page 2 of 2</t>
  </si>
  <si>
    <t>SUBTOTAL FROM PREVIOUS PAGE   (1)</t>
  </si>
  <si>
    <t>Miscellaneous Service and Supply Items</t>
  </si>
  <si>
    <t>(Please Itemize - If more than 5 items, please attach additional sheets.)</t>
  </si>
  <si>
    <t>SUBTOTAL   (2)</t>
  </si>
  <si>
    <t xml:space="preserve">      Depreciation for Equipment/Fixed Assets</t>
  </si>
  <si>
    <t>Description of equipment/fixed assets with cost in excess of</t>
  </si>
  <si>
    <t>Unit</t>
  </si>
  <si>
    <t>Schedule P5</t>
  </si>
  <si>
    <t>CHOOSE ONE OF THE FOLLOWING METHODS TO CALCULATE THE PROGRAM'S ADMINISTRATIVE OVERHEAD EXPENSE (I, II OR III):</t>
  </si>
  <si>
    <t xml:space="preserve">I. ADMINISTRATIVE OVERHEAD EXPENSE AS A PERCENTAGE OF TOTAL AGENCY EXPENSES </t>
  </si>
  <si>
    <t>=</t>
  </si>
  <si>
    <t>Administrative</t>
  </si>
  <si>
    <t>Overhead Rate (%)</t>
  </si>
  <si>
    <t xml:space="preserve">1. Salaries and Employee Benefits                       </t>
  </si>
  <si>
    <t xml:space="preserve">2. Facility Rent/Lease or Depreciation               </t>
  </si>
  <si>
    <t xml:space="preserve">3. Equipment and/or Other Assets Leases      </t>
  </si>
  <si>
    <t>Overhead Rate</t>
  </si>
  <si>
    <t xml:space="preserve">4. Services, Supplies &amp; Equip. Depreciation     </t>
  </si>
  <si>
    <t>(%)</t>
  </si>
  <si>
    <t>(B - A)</t>
  </si>
  <si>
    <t>Expense Pool</t>
  </si>
  <si>
    <t>III. OTHER METHOD USED TO CALCULATE THE PROGRAM'S ADMINISTRATIVE OVERHEAD EXPENSE</t>
  </si>
  <si>
    <t>Name</t>
  </si>
  <si>
    <t>Staff Classification Number</t>
  </si>
  <si>
    <t xml:space="preserve">(List each non-consultant </t>
  </si>
  <si>
    <t>position working on contract</t>
  </si>
  <si>
    <t>TOTAL</t>
  </si>
  <si>
    <t>FACILITY ADDRESS</t>
  </si>
  <si>
    <t>TOTAL EQUIPMENT AND/OR OTHER ASSET LEASES</t>
  </si>
  <si>
    <t xml:space="preserve">   Description of leased fixed asset equipment and/or any assets</t>
  </si>
  <si>
    <t xml:space="preserve">   (Please Itemize).</t>
  </si>
  <si>
    <t>TOTAL SERVICES, SUPPLIES &amp; EQUIPMENT DEPRECIATION</t>
  </si>
  <si>
    <t>Title of Position/</t>
  </si>
  <si>
    <t>(List each non-consultant</t>
  </si>
  <si>
    <t>position working on contract)</t>
  </si>
  <si>
    <t xml:space="preserve"> </t>
  </si>
  <si>
    <t>TOTAL SALARIES AND E.B.</t>
  </si>
  <si>
    <t xml:space="preserve">      Schedule P1</t>
  </si>
  <si>
    <t>Type of Program :</t>
  </si>
  <si>
    <t>ADMINISTRATIVE OVERHEAD</t>
  </si>
  <si>
    <t>Please itemize - if more than 4 items, please attach additional</t>
  </si>
  <si>
    <t>sheets).</t>
  </si>
  <si>
    <t>FACILITY RENT/LEASE OR DEPRECIATION</t>
  </si>
  <si>
    <t>INSTRUCTIONS</t>
  </si>
  <si>
    <r>
      <t>D.B.A.</t>
    </r>
    <r>
      <rPr>
        <sz val="8"/>
        <rFont val="Arial"/>
        <family val="2"/>
      </rPr>
      <t xml:space="preserve"> -  Name of program used other than legal name.</t>
    </r>
  </si>
  <si>
    <r>
      <t>CONTRACT TERM</t>
    </r>
    <r>
      <rPr>
        <sz val="8"/>
        <rFont val="Arial"/>
        <family val="2"/>
      </rPr>
      <t xml:space="preserve"> - Enter the beginning and ending dates of the contract.</t>
    </r>
  </si>
  <si>
    <r>
      <t>TELEPHONE NUMBER</t>
    </r>
    <r>
      <rPr>
        <sz val="8"/>
        <rFont val="Arial"/>
        <family val="2"/>
      </rPr>
      <t xml:space="preserve"> - Telephone number of contact person.</t>
    </r>
  </si>
  <si>
    <t>PROGRAM EXPENSES:</t>
  </si>
  <si>
    <t>Program Expenses as defined in the Audit Assistance Guide are direct costs that can be identified with a particular cost objective.</t>
  </si>
  <si>
    <t>These costs include:</t>
  </si>
  <si>
    <t>1. Salaries, including associated employee benefits of those personnel whose effort can be directly identified to a particular program or cost objective.</t>
  </si>
  <si>
    <t>2. Cost of materials and other supplies acquired, consumed or expended specifically for the purpose of the program or cost objective.</t>
  </si>
  <si>
    <t>3. Travel costs, equipment costs, contract costs, and other costs which can be directly identified to a cost objective.</t>
  </si>
  <si>
    <t>SCHEDULE P1 - SALARIES AND EMPLOYEE BENEFITS</t>
  </si>
  <si>
    <t>SCHEDULE P2 - FACILITY RENT/LEASE OR DEPRECIATION (AGENCY OWNED)</t>
  </si>
  <si>
    <t>I. FACILITY RENT/LEASE</t>
  </si>
  <si>
    <t>SCHEDULE P3 - EQUIPMENT AND/OR OTHER ASSETS LEASES</t>
  </si>
  <si>
    <r>
      <t>VALUE OF EQUIPMENT (B):</t>
    </r>
    <r>
      <rPr>
        <sz val="8"/>
        <rFont val="Arial"/>
        <family val="2"/>
      </rPr>
      <t xml:space="preserve">  Enter the lesser of the purchase price or market value of the leased equipment.</t>
    </r>
  </si>
  <si>
    <r>
      <t>NUMBER OF ITEMS (C)</t>
    </r>
    <r>
      <rPr>
        <sz val="8"/>
        <rFont val="Arial"/>
        <family val="2"/>
      </rPr>
      <t>:  Enter the actual number of leased items identified in column (A).</t>
    </r>
  </si>
  <si>
    <t>SCHEDULE P4, PAGE 1 - SERVICES, SUPPLIES AND EQUIPMENT DEPRECIATION</t>
  </si>
  <si>
    <t>SCHEDULE P4, PAGE 2 - SERVICES, SUPPLIES AND EQUIPMENT DEPRECIATION</t>
  </si>
  <si>
    <r>
      <t>UNIT COST (B)</t>
    </r>
    <r>
      <rPr>
        <sz val="8"/>
        <rFont val="Arial"/>
        <family val="2"/>
      </rPr>
      <t>:  Enter unit cost of the items listed in column (A).</t>
    </r>
  </si>
  <si>
    <r>
      <t>NUMBER OF ITEMS (C)</t>
    </r>
    <r>
      <rPr>
        <sz val="8"/>
        <rFont val="Arial"/>
        <family val="2"/>
      </rPr>
      <t>:  Indicate the actual number of items identified in column (A).</t>
    </r>
  </si>
  <si>
    <t>SCHEDULE P5 - ADMINISTRATIVE OVERHEAD</t>
  </si>
  <si>
    <t>These costs involve:</t>
  </si>
  <si>
    <t>1.  Salaries, wages and employee benefits of administrative personnel whose effort benefits more than one cost objective.</t>
  </si>
  <si>
    <t>2.  Operational costs and maintenance costs which benefit more than one cost objective.</t>
  </si>
  <si>
    <t>CHOOSE ONE OF THE FOLLOWING TO CALCULATE THE PROGRAM'S ADMINISTRATIVE OVERHEAD EXPENSE:</t>
  </si>
  <si>
    <t>I.  ADMINISTRATIVE OVERHEAD EXPENSE AS A PERCENTAGE OF TOTAL AGENCY EXPENSES:</t>
  </si>
  <si>
    <t xml:space="preserve">III.  OTHER METHOD USED TO CALCULATE THE PROGRAM'S ADMINISTRATIVE OVERHEAD EXPENSE: </t>
  </si>
  <si>
    <t>Schedule P1</t>
  </si>
  <si>
    <t xml:space="preserve">Page 1 of </t>
  </si>
  <si>
    <t>EQUIPMENT AND/OR OTHER ASSET LEASES</t>
  </si>
  <si>
    <t xml:space="preserve">   regardless of classification costing over $5,000 per unit and</t>
  </si>
  <si>
    <t xml:space="preserve">   $500 for perinatal.</t>
  </si>
  <si>
    <t>$5,000 per unit  and $500 for perinatal.</t>
  </si>
  <si>
    <t>BUDGET SUMMARY FOR CONTRACTED SERVICES</t>
  </si>
  <si>
    <t xml:space="preserve">Proposed </t>
  </si>
  <si>
    <t>Prior Year</t>
  </si>
  <si>
    <t xml:space="preserve">  7.     County Allocation</t>
  </si>
  <si>
    <t xml:space="preserve">Non Medi-Cal   </t>
  </si>
  <si>
    <t xml:space="preserve">Medi-Cal   </t>
  </si>
  <si>
    <t xml:space="preserve">  8.  Participant/Client Fees</t>
  </si>
  <si>
    <t>Budget Reviewed and Approved by:</t>
  </si>
  <si>
    <t>Budgeted</t>
  </si>
  <si>
    <t>BUDGETED EXPENDITURES FOR CONTRACTED SERVICES</t>
  </si>
  <si>
    <t>Projected</t>
  </si>
  <si>
    <t xml:space="preserve">       Basis for Allocation of Projected Contract Depreciation Expense:</t>
  </si>
  <si>
    <t>SERVICES, SUPPLIES, &amp; EQUIPMENT DEPRECIATION</t>
  </si>
  <si>
    <t>SUBTOTALS (1) to top of next page</t>
  </si>
  <si>
    <t>Proj. Administrative Expense Pool</t>
  </si>
  <si>
    <t>Proj. Total Agency Expenses</t>
  </si>
  <si>
    <t>Expenditures (A)</t>
  </si>
  <si>
    <t>Proj. Direct Agency Salaries</t>
  </si>
  <si>
    <t xml:space="preserve">             Page 2 of     </t>
  </si>
  <si>
    <t xml:space="preserve">                 ADMINISTRATIVE OVERHEAD EXPENSE</t>
  </si>
  <si>
    <t>Page 1 of 2</t>
  </si>
  <si>
    <t>Schedule P3</t>
  </si>
  <si>
    <t>TYPE</t>
  </si>
  <si>
    <t>PROJECTED</t>
  </si>
  <si>
    <t xml:space="preserve">      SHARE</t>
  </si>
  <si>
    <t>FUNDING</t>
  </si>
  <si>
    <t>OF</t>
  </si>
  <si>
    <t>COUNTY ALLOCATION</t>
  </si>
  <si>
    <t>REVENUE</t>
  </si>
  <si>
    <t>BUDGET</t>
  </si>
  <si>
    <t>FOR BUDGET PERIOD</t>
  </si>
  <si>
    <t xml:space="preserve">      SPACE</t>
  </si>
  <si>
    <t>SOURCE</t>
  </si>
  <si>
    <t>SERVICE</t>
  </si>
  <si>
    <t>OR OTHER BASE AMOUNT</t>
  </si>
  <si>
    <t>PERIOD</t>
  </si>
  <si>
    <t>(C + D = G)</t>
  </si>
  <si>
    <t>YES</t>
  </si>
  <si>
    <t>NO</t>
  </si>
  <si>
    <t>AMT BUDGETED</t>
  </si>
  <si>
    <t>Type of Service</t>
  </si>
  <si>
    <t>Legal Agency Name</t>
  </si>
  <si>
    <t>STAFF CLASSIFICATION VERIFICATION SCHEDULE</t>
  </si>
  <si>
    <t>Income/Revenue:</t>
  </si>
  <si>
    <t xml:space="preserve">  9.  Excess Fees Carryover from Prior Year</t>
  </si>
  <si>
    <r>
      <t>LINE 10 - PRIVATE FUNDING/PUBLIC ASSISTANCE/OTHER REVENUE</t>
    </r>
    <r>
      <rPr>
        <sz val="8"/>
        <rFont val="Arial"/>
        <family val="2"/>
      </rPr>
      <t>:  Enter the amounts of each of these funding sources.</t>
    </r>
  </si>
  <si>
    <t>FTEBud</t>
  </si>
  <si>
    <t>FTEDed</t>
  </si>
  <si>
    <t>ProjRev</t>
  </si>
  <si>
    <t>UOSInd</t>
  </si>
  <si>
    <t>UOSGrp</t>
  </si>
  <si>
    <t>FFSInd</t>
  </si>
  <si>
    <t>FFSGrp</t>
  </si>
  <si>
    <t xml:space="preserve">II. PROGRAM SALARIES AS A PERCENTAGE OF TOTAL DIRECT AGENCY SALARIES </t>
  </si>
  <si>
    <t xml:space="preserve">Proj. Direct Program Salaries </t>
  </si>
  <si>
    <t>II.  PROGRAM SALARIES AS A PERCENTAGE OF TOTAL DIRECT AGENCY SALARIES:</t>
  </si>
  <si>
    <r>
      <t xml:space="preserve">PROJECTED DIRECT AGENCY SALARIES: </t>
    </r>
    <r>
      <rPr>
        <sz val="8"/>
        <rFont val="Arial"/>
        <family val="2"/>
      </rPr>
      <t>Enter the projected total agency salaries for the agency.</t>
    </r>
  </si>
  <si>
    <t>Also post the amount from the latest Cost report and the Variance to line 5, columns (2) and (3), respectively.</t>
  </si>
  <si>
    <t>SUBTOTAL (3)</t>
  </si>
  <si>
    <r>
      <t>CONTACT PERSON</t>
    </r>
    <r>
      <rPr>
        <sz val="8"/>
        <rFont val="Arial"/>
        <family val="2"/>
      </rPr>
      <t xml:space="preserve"> - Name of person to call for questions concerning the proposed budget.</t>
    </r>
  </si>
  <si>
    <r>
      <t>PRIOR YEAR EXPENDITURES (E)</t>
    </r>
    <r>
      <rPr>
        <sz val="8"/>
        <rFont val="Arial"/>
        <family val="2"/>
      </rPr>
      <t>:  Enter the amount from the prior year cost report.</t>
    </r>
  </si>
  <si>
    <r>
      <t>CONTRACT AGENCY LEGAL NAME</t>
    </r>
    <r>
      <rPr>
        <sz val="8"/>
        <rFont val="Arial"/>
        <family val="2"/>
      </rPr>
      <t xml:space="preserve"> - Enter your organization's legal name as it appears on your most recent approved contract for the service category</t>
    </r>
  </si>
  <si>
    <r>
      <t>PRIOR YEAR EXPENDITURES:</t>
    </r>
    <r>
      <rPr>
        <sz val="8"/>
        <rFont val="Arial"/>
        <family val="2"/>
      </rPr>
      <t xml:space="preserve"> (Column 2):  Indicate in this column the amounts from the prior year cost report.</t>
    </r>
  </si>
  <si>
    <r>
      <t>PRIOR YEAR EXPENDITURE (E)</t>
    </r>
    <r>
      <rPr>
        <sz val="8"/>
        <rFont val="Arial"/>
        <family val="2"/>
      </rPr>
      <t>:  Enter the amount from the prior year cost report.</t>
    </r>
  </si>
  <si>
    <r>
      <t>PRIOR YEAR EXPENDITURES (C)</t>
    </r>
    <r>
      <rPr>
        <sz val="8"/>
        <rFont val="Arial"/>
        <family val="2"/>
      </rPr>
      <t>:  Enter the amount from the prior year cost report.</t>
    </r>
  </si>
  <si>
    <t>UOS</t>
  </si>
  <si>
    <t>1. Position Title:</t>
  </si>
  <si>
    <t>2. Position Title:</t>
  </si>
  <si>
    <t>3. Position Title:</t>
  </si>
  <si>
    <t>4. Position Title:</t>
  </si>
  <si>
    <t>5. Position Title:</t>
  </si>
  <si>
    <t>6. Position Title:</t>
  </si>
  <si>
    <t>7. Position Title:</t>
  </si>
  <si>
    <t>8. Position Title:</t>
  </si>
  <si>
    <t>Salaries</t>
  </si>
  <si>
    <t>RentLease</t>
  </si>
  <si>
    <t>EquipLease</t>
  </si>
  <si>
    <t>ServicesSup</t>
  </si>
  <si>
    <t>AdminOH</t>
  </si>
  <si>
    <t>GBudget</t>
  </si>
  <si>
    <t>Period 1</t>
  </si>
  <si>
    <t>FTE</t>
  </si>
  <si>
    <t>Amount 1</t>
  </si>
  <si>
    <t>Emp1</t>
  </si>
  <si>
    <t>Emp2</t>
  </si>
  <si>
    <t>Emp3</t>
  </si>
  <si>
    <t>Emp4</t>
  </si>
  <si>
    <t>Emp5</t>
  </si>
  <si>
    <t>Emp6</t>
  </si>
  <si>
    <t>Emp7</t>
  </si>
  <si>
    <t>Emp8</t>
  </si>
  <si>
    <t xml:space="preserve">  Drug Medi-Cal</t>
  </si>
  <si>
    <t>Approved for Agency By:</t>
  </si>
  <si>
    <t>Telephone Number:</t>
  </si>
  <si>
    <t>Mod.</t>
  </si>
  <si>
    <t>Licensed Slots:</t>
  </si>
  <si>
    <t>Allocated Slots:</t>
  </si>
  <si>
    <t>Contract Services Division:</t>
  </si>
  <si>
    <t>Financial Services Division:</t>
  </si>
  <si>
    <t>Forwarded to Contracts and Grants:</t>
  </si>
  <si>
    <t>Actual %</t>
  </si>
  <si>
    <t>FTE Direct</t>
  </si>
  <si>
    <t xml:space="preserve">   Drug Medi-Cal</t>
  </si>
  <si>
    <t>FTE/Salary Total</t>
  </si>
  <si>
    <t>FTE/Salary Subtotal (Include in Subtotal on Page 1)</t>
  </si>
  <si>
    <t>Contract Agency Legal Name</t>
  </si>
  <si>
    <t>Modality</t>
  </si>
  <si>
    <t>Schedule P6</t>
  </si>
  <si>
    <t>FISCAL DISCLOSURE</t>
  </si>
  <si>
    <t>Contract term: From:</t>
  </si>
  <si>
    <t>Title of Position and Employee's Name</t>
  </si>
  <si>
    <t>Address/City:</t>
  </si>
  <si>
    <t>Zip Code:</t>
  </si>
  <si>
    <t>Fiscal Year:</t>
  </si>
  <si>
    <t>Contract/Agency Legal Name:</t>
  </si>
  <si>
    <t>Contract Number :</t>
  </si>
  <si>
    <t>D.B.A.:</t>
  </si>
  <si>
    <t>Contract Term - From:</t>
  </si>
  <si>
    <t>COUNTY OF LOS ANGELES - DEPARTMENT OF PUBLIC HEALTH</t>
  </si>
  <si>
    <t>HEADER PAGE</t>
  </si>
  <si>
    <t>Date:</t>
  </si>
  <si>
    <t>To Contract</t>
  </si>
  <si>
    <t>TOTALS   (1) + (2) + (3)</t>
  </si>
  <si>
    <t>Supervisor Review:</t>
  </si>
  <si>
    <t>Fax Number:</t>
  </si>
  <si>
    <t>Email Address:</t>
  </si>
  <si>
    <t>Signature</t>
  </si>
  <si>
    <t>1.</t>
  </si>
  <si>
    <t>*(CxDXE)</t>
  </si>
  <si>
    <t>(Title)</t>
  </si>
  <si>
    <t xml:space="preserve">Consultants - Hourly Rate Average </t>
  </si>
  <si>
    <t>(Professionals for which no fringe benefits are paid.)</t>
  </si>
  <si>
    <t>9. Position Title:</t>
  </si>
  <si>
    <t>10. Position Title:</t>
  </si>
  <si>
    <t>11. Position Title:</t>
  </si>
  <si>
    <t>12. Position Title:</t>
  </si>
  <si>
    <t>13. Position Title:</t>
  </si>
  <si>
    <t>14. Position Title:</t>
  </si>
  <si>
    <t>15. Position Title:</t>
  </si>
  <si>
    <t>16. Position Title:</t>
  </si>
  <si>
    <t>17. Position Title:</t>
  </si>
  <si>
    <t>18. Position Title:</t>
  </si>
  <si>
    <t>19. Position Title:</t>
  </si>
  <si>
    <t>20. Position Title:</t>
  </si>
  <si>
    <t>SUBSTANCE ABUSE PREVENTION AND CONTROL</t>
  </si>
  <si>
    <r>
      <t xml:space="preserve">DATE - </t>
    </r>
    <r>
      <rPr>
        <sz val="8"/>
        <rFont val="Arial"/>
        <family val="2"/>
      </rPr>
      <t>Enter current date.</t>
    </r>
  </si>
  <si>
    <r>
      <t xml:space="preserve">ADDRESS - </t>
    </r>
    <r>
      <rPr>
        <sz val="8"/>
        <rFont val="Arial"/>
        <family val="2"/>
      </rPr>
      <t>Enter your organization business address, including city.</t>
    </r>
  </si>
  <si>
    <r>
      <t xml:space="preserve">ZIP CODE - </t>
    </r>
    <r>
      <rPr>
        <sz val="8"/>
        <rFont val="Arial"/>
        <family val="2"/>
      </rPr>
      <t>Enter organization's zip code.</t>
    </r>
  </si>
  <si>
    <r>
      <t xml:space="preserve">FISCAL YEAR - </t>
    </r>
    <r>
      <rPr>
        <sz val="8"/>
        <rFont val="Arial"/>
        <family val="2"/>
      </rPr>
      <t>Enter current fiscal year.</t>
    </r>
  </si>
  <si>
    <r>
      <t xml:space="preserve">FAX NUMBER - </t>
    </r>
    <r>
      <rPr>
        <sz val="8"/>
        <rFont val="Arial"/>
        <family val="2"/>
      </rPr>
      <t>Enter organization's fax number.</t>
    </r>
  </si>
  <si>
    <r>
      <t xml:space="preserve">EMAIL ADDRESS - </t>
    </r>
    <r>
      <rPr>
        <sz val="8"/>
        <rFont val="Arial"/>
        <family val="2"/>
      </rPr>
      <t>Enter Executive Director or the primary contact person's email address.</t>
    </r>
  </si>
  <si>
    <t>21. Position Title:</t>
  </si>
  <si>
    <t>22. Position Title:</t>
  </si>
  <si>
    <t>23. Position Title:</t>
  </si>
  <si>
    <t>24. Position Title:</t>
  </si>
  <si>
    <t>25. Position Title:</t>
  </si>
  <si>
    <t>26. Position Title:</t>
  </si>
  <si>
    <t>27. Position Title:</t>
  </si>
  <si>
    <t>28. Position Title:</t>
  </si>
  <si>
    <t>30. Position Title:</t>
  </si>
  <si>
    <t>Will Automatically Post to Summary Page (Line 1)</t>
  </si>
  <si>
    <t>Will Automatically Post to Summary Page (Line 2)</t>
  </si>
  <si>
    <t xml:space="preserve">                     Will Automatically Post to Summary Page (Line 2)</t>
  </si>
  <si>
    <t>Will Automatically Post to Summary Page (Line 3)</t>
  </si>
  <si>
    <t>Will Automatically Post to Summary Page (Line 5)</t>
  </si>
  <si>
    <t>Will Automaticall Post to Summary Page (Line 5)</t>
  </si>
  <si>
    <t>NOTE: ALL THE FOLLOWING INFORMATION WILL FEED THROUGH THE ENTIRE WORKSHEET WHERE EVER APPROPRIATE.</t>
  </si>
  <si>
    <t>SUMMARY PAGE: BUDGETED EXPENDITURES FOR CONTRACTED SERVICES</t>
  </si>
  <si>
    <r>
      <t>PERCENTAGE OF TIME SPENT ON DIRECT SERVICES (E):</t>
    </r>
    <r>
      <rPr>
        <sz val="8"/>
        <rFont val="Arial"/>
        <family val="2"/>
      </rPr>
      <t xml:space="preserve"> Enter projected percentage of time to be spent providing direct services.  That is, what percent of (D) is actual work with clients.</t>
    </r>
  </si>
  <si>
    <r>
      <t>PRIOR YEAR EXPENDITURES (I)</t>
    </r>
    <r>
      <rPr>
        <sz val="8"/>
        <rFont val="Arial"/>
        <family val="2"/>
      </rPr>
      <t>:  Enter the amount for each position from the most recent Cost Report.</t>
    </r>
  </si>
  <si>
    <r>
      <t>VARIANCE (K)</t>
    </r>
    <r>
      <rPr>
        <sz val="8"/>
        <rFont val="Arial"/>
        <family val="2"/>
      </rPr>
      <t>:  Column (J) less Column (I).  Amount to line 2, column (3), on the summary page, will automatically post.</t>
    </r>
  </si>
  <si>
    <r>
      <t>PROGRAM EXPENSES (A)</t>
    </r>
    <r>
      <rPr>
        <sz val="8"/>
        <rFont val="Arial"/>
        <family val="2"/>
      </rPr>
      <t>:  The amounts from lines 1 through 4 from the cost report summary page, will automatically post.</t>
    </r>
  </si>
  <si>
    <r>
      <t xml:space="preserve">PROJECTED DIRECT PROGRAM SALARIES:  </t>
    </r>
    <r>
      <rPr>
        <sz val="8"/>
        <rFont val="Arial"/>
        <family val="2"/>
      </rPr>
      <t>Enter the projected direct program salaries on this contract.</t>
    </r>
  </si>
  <si>
    <t>% of the Time</t>
  </si>
  <si>
    <t>on this exhibit</t>
  </si>
  <si>
    <t>in ( C) spent</t>
  </si>
  <si>
    <t>on Direct</t>
  </si>
  <si>
    <t>in (D) Spent</t>
  </si>
  <si>
    <t>ko_05.05.2010</t>
  </si>
  <si>
    <r>
      <t>VARIANCE (I)</t>
    </r>
    <r>
      <rPr>
        <sz val="8"/>
        <rFont val="Arial"/>
        <family val="2"/>
      </rPr>
      <t>:  The difference between columns (H) and (G), will automatically post.</t>
    </r>
  </si>
  <si>
    <r>
      <t>EMPLOYEE BENEFITS:</t>
    </r>
    <r>
      <rPr>
        <sz val="8"/>
        <rFont val="Arial"/>
        <family val="2"/>
      </rPr>
      <t xml:space="preserve">  Enter the projected amounts for employee benefits.  Itemize employee benefits on the spaces provided in the  lower left hand corner.  The percentage of budgeted employee benefits to budgeted salaries, will automatically post.</t>
    </r>
  </si>
  <si>
    <r>
      <t>PRIOR YEAR EXPENDITURES (F)</t>
    </r>
    <r>
      <rPr>
        <sz val="8"/>
        <rFont val="Arial"/>
        <family val="2"/>
      </rPr>
      <t>:  List the amount from the prior year cost report.  Total will automatically post to line 2, column (2), on the summary page.</t>
    </r>
  </si>
  <si>
    <r>
      <t xml:space="preserve">LINE 8 - PARTICIPANT/CLIENT FEES: </t>
    </r>
    <r>
      <rPr>
        <sz val="8"/>
        <rFont val="Arial"/>
        <family val="2"/>
      </rPr>
      <t>(Column 1) Amount of fees collected from participants/clients, if any.</t>
    </r>
  </si>
  <si>
    <r>
      <t>PROJECTED TOTAL ANNUAL RENT/LEASE (A)</t>
    </r>
    <r>
      <rPr>
        <sz val="8"/>
        <rFont val="Arial"/>
        <family val="2"/>
      </rPr>
      <t>:  Enter the projected total annual rent/lease for the facility.</t>
    </r>
  </si>
  <si>
    <r>
      <t>VARIANCE (F)</t>
    </r>
    <r>
      <rPr>
        <sz val="8"/>
        <rFont val="Arial"/>
        <family val="2"/>
      </rPr>
      <t>:  The difference between columns (E) and (D), will automatically post.</t>
    </r>
  </si>
  <si>
    <r>
      <t>SUBTOTAL (1)</t>
    </r>
    <r>
      <rPr>
        <sz val="8"/>
        <rFont val="Arial"/>
        <family val="2"/>
      </rPr>
      <t>:  The subtotals of columns (B), (C) and (D).  The subtotals will automatically post to the top of the next page.</t>
    </r>
  </si>
  <si>
    <r>
      <t>PRIOR YEAR EXPENDITURES (B)</t>
    </r>
    <r>
      <rPr>
        <sz val="8"/>
        <rFont val="Arial"/>
        <family val="2"/>
      </rPr>
      <t xml:space="preserve">:  Enter the amount from the prior year cost report will automatically post to line 5, column (2) on the summary page. </t>
    </r>
  </si>
  <si>
    <r>
      <t>LINE 11 - TOTAL REVENUE</t>
    </r>
    <r>
      <rPr>
        <sz val="8"/>
        <rFont val="Arial"/>
        <family val="2"/>
      </rPr>
      <t>:  Lines 7 through 10. The amount on this line should be equal to the amount on line 6.  It will automatically post.</t>
    </r>
  </si>
  <si>
    <t>SCHEDULE P6 - FISCAL DISCLOSURE</t>
  </si>
  <si>
    <r>
      <rPr>
        <b/>
        <sz val="8"/>
        <rFont val="Arial"/>
        <family val="2"/>
      </rPr>
      <t>TYPE OF SERVICE (B)</t>
    </r>
    <r>
      <rPr>
        <sz val="8"/>
        <rFont val="Arial"/>
        <family val="2"/>
      </rPr>
      <t xml:space="preserve"> - Indicate the modality or service provided for (A).</t>
    </r>
  </si>
  <si>
    <r>
      <rPr>
        <b/>
        <sz val="8"/>
        <rFont val="Arial"/>
        <family val="2"/>
      </rPr>
      <t xml:space="preserve">COUNTY ALLOCATION OR OTHER BASE AMOUNT ( C) - </t>
    </r>
    <r>
      <rPr>
        <sz val="8"/>
        <rFont val="Arial"/>
        <family val="2"/>
      </rPr>
      <t>Enter allocation (budget) amount.</t>
    </r>
  </si>
  <si>
    <r>
      <rPr>
        <b/>
        <sz val="8"/>
        <rFont val="Arial"/>
        <family val="2"/>
      </rPr>
      <t>PROJECTED REVENUE (D) -</t>
    </r>
    <r>
      <rPr>
        <sz val="8"/>
        <rFont val="Arial"/>
        <family val="2"/>
      </rPr>
      <t xml:space="preserve"> Enter the amounts of the projected revenue for this funding sources.</t>
    </r>
  </si>
  <si>
    <r>
      <rPr>
        <b/>
        <sz val="8"/>
        <rFont val="Arial"/>
        <family val="2"/>
      </rPr>
      <t>PROJECTED REVENUE SOURCE (E)</t>
    </r>
    <r>
      <rPr>
        <sz val="8"/>
        <rFont val="Arial"/>
        <family val="2"/>
      </rPr>
      <t xml:space="preserve"> - Enter the source of revenue funding.</t>
    </r>
  </si>
  <si>
    <r>
      <rPr>
        <b/>
        <sz val="8"/>
        <rFont val="Arial"/>
        <family val="2"/>
      </rPr>
      <t>BUDGET PERIOD (F)</t>
    </r>
    <r>
      <rPr>
        <sz val="8"/>
        <rFont val="Arial"/>
        <family val="2"/>
      </rPr>
      <t xml:space="preserve"> - Enter the beginning and ending dates of the contract.</t>
    </r>
  </si>
  <si>
    <r>
      <rPr>
        <b/>
        <sz val="8"/>
        <rFont val="Arial"/>
        <family val="2"/>
      </rPr>
      <t>AMOUNT BUDGETED FOR BUDGET PERIOD (G)</t>
    </r>
    <r>
      <rPr>
        <sz val="8"/>
        <rFont val="Arial"/>
        <family val="2"/>
      </rPr>
      <t xml:space="preserve"> - The total amounts from ( C) and  (D) will automatically post.</t>
    </r>
  </si>
  <si>
    <t>SCHEDULE P1-A  - STAFF CLASSIFICATION VERIFICATION SCHEDULE</t>
  </si>
  <si>
    <t xml:space="preserve">Date:   </t>
  </si>
  <si>
    <t xml:space="preserve">Explain method and attach all worksheets used to calculate Administrative Overhead Expense. </t>
  </si>
  <si>
    <t>Budgeted Expenditures</t>
  </si>
  <si>
    <t xml:space="preserve">Period of </t>
  </si>
  <si>
    <t>to</t>
  </si>
  <si>
    <t xml:space="preserve">Total Amount Budgeted </t>
  </si>
  <si>
    <t>TYPE OF PROGRAM:</t>
  </si>
  <si>
    <t>TYPE OF SUBMISSION:</t>
  </si>
  <si>
    <t>Please check, with a "X", the appropriate box - Original or Amended</t>
  </si>
  <si>
    <r>
      <t>LINE 1</t>
    </r>
    <r>
      <rPr>
        <sz val="8"/>
        <rFont val="Arial"/>
        <family val="2"/>
      </rPr>
      <t xml:space="preserve"> - Totals from Salaries and Employee Benefits, Schedule P1, willl automatically post.</t>
    </r>
  </si>
  <si>
    <r>
      <t>LINE 2</t>
    </r>
    <r>
      <rPr>
        <sz val="8"/>
        <rFont val="Arial"/>
        <family val="2"/>
      </rPr>
      <t xml:space="preserve"> - Totals from Facility Rent/Lease or Depreciation, Schedule P2, will automatically post.</t>
    </r>
  </si>
  <si>
    <r>
      <t>LINE 3</t>
    </r>
    <r>
      <rPr>
        <sz val="8"/>
        <rFont val="Arial"/>
        <family val="2"/>
      </rPr>
      <t xml:space="preserve"> - Totals from Equipment and/or Other Asset Leases, Schedule P3, will automatically post.                                                  </t>
    </r>
  </si>
  <si>
    <r>
      <t>LINE 4</t>
    </r>
    <r>
      <rPr>
        <sz val="8"/>
        <rFont val="Arial"/>
        <family val="2"/>
      </rPr>
      <t xml:space="preserve"> - Totals from Services, Supplies &amp; Equipment Depreciation, Schedule P4, will automatically post.</t>
    </r>
  </si>
  <si>
    <r>
      <t>LINE 5</t>
    </r>
    <r>
      <rPr>
        <sz val="8"/>
        <rFont val="Arial"/>
        <family val="2"/>
      </rPr>
      <t xml:space="preserve"> - Totals from Administrative Overhead, Schedule P5, will automatically post.</t>
    </r>
  </si>
  <si>
    <t>INCOME/REVENUE: Indicate your projected revenue to be generated from this program. Generally, an agency will be required to generate funds in addition to their County allocation.  Itemize the source and amounts of the additional funds.</t>
  </si>
  <si>
    <r>
      <t>VARIANCE</t>
    </r>
    <r>
      <rPr>
        <sz val="8"/>
        <rFont val="Arial"/>
        <family val="2"/>
      </rPr>
      <t xml:space="preserve"> (Column 3):  The difference between the Prior Year Expenditures, Column (2), and the Proposed Budget, Column (1), will automatically post.</t>
    </r>
  </si>
  <si>
    <r>
      <t>PERCENTAGE OF TIME EMPLOYED BY AGENCY (C)</t>
    </r>
    <r>
      <rPr>
        <sz val="8"/>
        <rFont val="Arial"/>
        <family val="2"/>
      </rPr>
      <t>: Indicate the total percentage of time the employee worked for your organization.  If the employee works full time, put 100%, if half time, 50% and if quarter time, 25% (# of hours per week divided by 40).  This percentage should not exceed 100% or 40 hours per week.</t>
    </r>
  </si>
  <si>
    <r>
      <t>TOTAL SALARIES AND EMPLOYEE BENEFITS</t>
    </r>
    <r>
      <rPr>
        <sz val="8"/>
        <rFont val="Arial"/>
        <family val="2"/>
      </rPr>
      <t>:  Salary Subtotal and Employee Benefits.  Totals to line 1 on the summary page, will automatically post.</t>
    </r>
  </si>
  <si>
    <r>
      <t>COST PER SQUARE FOOT (C)</t>
    </r>
    <r>
      <rPr>
        <sz val="8"/>
        <rFont val="Arial"/>
        <family val="2"/>
      </rPr>
      <t>:  Divide column (A) by column (B), will automatically post.</t>
    </r>
  </si>
  <si>
    <r>
      <t>VARIANCE (G)</t>
    </r>
    <r>
      <rPr>
        <sz val="8"/>
        <rFont val="Arial"/>
        <family val="2"/>
      </rPr>
      <t>:  Column (F) less column (E).  Amount to line 2, column (3), on the summary page, will automatically post.</t>
    </r>
  </si>
  <si>
    <r>
      <t>TOTAL EQUIPMENT AND/OR OTHER ASSET LEASES</t>
    </r>
    <r>
      <rPr>
        <sz val="8"/>
        <rFont val="Arial"/>
        <family val="2"/>
      </rPr>
      <t>:  Amounts in columns (D), (E), and (F) and totals to line 3 on the summary page, will automatically post.</t>
    </r>
  </si>
  <si>
    <r>
      <t>ITEM (A)</t>
    </r>
    <r>
      <rPr>
        <sz val="8"/>
        <rFont val="Arial"/>
        <family val="2"/>
      </rPr>
      <t>:  Review this column for appropriateness and accuracy in terms of services and supplies used by your agency.  Please note that space is provided for bookkeeping fees which are separate from consultant services.</t>
    </r>
  </si>
  <si>
    <r>
      <t>VARIANCE (D)</t>
    </r>
    <r>
      <rPr>
        <sz val="8"/>
        <rFont val="Arial"/>
        <family val="2"/>
      </rPr>
      <t>:  The difference between columns (C) and (B), will automatically post.</t>
    </r>
  </si>
  <si>
    <r>
      <t>SUBTOTAL (2)</t>
    </r>
    <r>
      <rPr>
        <sz val="8"/>
        <rFont val="Arial"/>
        <family val="2"/>
      </rPr>
      <t>:  Subtotal columns (B), (C), and (D), will automatically post.</t>
    </r>
  </si>
  <si>
    <r>
      <t>VARIANCE (F)</t>
    </r>
    <r>
      <rPr>
        <sz val="8"/>
        <rFont val="Arial"/>
        <family val="2"/>
      </rPr>
      <t xml:space="preserve"> - The difference between columns (E) and (D), will automatically post.</t>
    </r>
  </si>
  <si>
    <r>
      <t>SUBTOTAL (3)</t>
    </r>
    <r>
      <rPr>
        <sz val="8"/>
        <rFont val="Arial"/>
        <family val="2"/>
      </rPr>
      <t xml:space="preserve"> - Subtotal columns (D), (E), and (F), will automatically post.</t>
    </r>
  </si>
  <si>
    <r>
      <t>TOTAL SERVICES, SUPPLIES AND EQUIPMENT DEPRECIATION</t>
    </r>
    <r>
      <rPr>
        <sz val="8"/>
        <rFont val="Arial"/>
        <family val="2"/>
      </rPr>
      <t>:  Subtotals (1), (2) and (3), will automatically post.</t>
    </r>
  </si>
  <si>
    <t>Administrative Overhead as defined in the State Department of Alcohol and Drug Programs' Audit Assistance Guide, are indirect costs that were incurred for a common or joint purpose benefiting more than one cost objective, and not readily assignable to a specific cost objective.</t>
  </si>
  <si>
    <r>
      <t>ADMINISTRATIVE OVERHEAD RATE:</t>
    </r>
    <r>
      <rPr>
        <sz val="8"/>
        <rFont val="Arial"/>
        <family val="2"/>
      </rPr>
      <t xml:space="preserve">  Divide the total agency administrative expense by the total agency expenses, will automatically post.</t>
    </r>
  </si>
  <si>
    <r>
      <t>TOTAL PROGRAM EXPENSES:</t>
    </r>
    <r>
      <rPr>
        <sz val="8"/>
        <rFont val="Arial"/>
        <family val="2"/>
      </rPr>
      <t xml:space="preserve">  Lines 1 through 4, will automatically post.</t>
    </r>
  </si>
  <si>
    <r>
      <t>BUDGETED EXPENDITURES (B)</t>
    </r>
    <r>
      <rPr>
        <sz val="8"/>
        <rFont val="Arial"/>
        <family val="2"/>
      </rPr>
      <t xml:space="preserve">:  Multiply Total Budgeted Program Expenses by the Administrative Overhead Rate.  Total to line 5, column (1), on the summary page, will automatically post. </t>
    </r>
  </si>
  <si>
    <r>
      <t>VARIANCE (D)</t>
    </r>
    <r>
      <rPr>
        <sz val="8"/>
        <rFont val="Arial"/>
        <family val="2"/>
      </rPr>
      <t>:  The difference between columns (C) and (B), will automatically post to line 5, column (3), on summary page.</t>
    </r>
  </si>
  <si>
    <r>
      <t>ADMINISTRATIVE OVERHEAD RATE</t>
    </r>
    <r>
      <rPr>
        <sz val="8"/>
        <rFont val="Arial"/>
        <family val="2"/>
      </rPr>
      <t>:  Projected program salaries divided by projected direct agency salaries, will automatically post.</t>
    </r>
  </si>
  <si>
    <r>
      <t>ADMINISTRATIVE EXPENSE POOL: T</t>
    </r>
    <r>
      <rPr>
        <sz val="8"/>
        <rFont val="Arial"/>
        <family val="2"/>
      </rPr>
      <t>he projected expense for the agency, will automatically post.</t>
    </r>
  </si>
  <si>
    <r>
      <t>BUDGETED EXPENDITURES (A)</t>
    </r>
    <r>
      <rPr>
        <sz val="8"/>
        <rFont val="Arial"/>
        <family val="2"/>
      </rPr>
      <t>:  Administrative Expense Pool multiplied by Administrative Overhead Rate.  Amount to line 5, column (1), will automatically post.</t>
    </r>
  </si>
  <si>
    <r>
      <t>VARIANCE (C)</t>
    </r>
    <r>
      <rPr>
        <sz val="8"/>
        <rFont val="Arial"/>
        <family val="2"/>
      </rPr>
      <t>:  The difference between columns (B) and (A).  Amount to line 5, column (3), will automatically post on the summary page.</t>
    </r>
  </si>
  <si>
    <r>
      <t xml:space="preserve">Explain method and attach all worksheets used to calculate Administrative Overhead Expense.  </t>
    </r>
    <r>
      <rPr>
        <sz val="8"/>
        <rFont val="Arial"/>
        <family val="2"/>
      </rPr>
      <t xml:space="preserve">  </t>
    </r>
  </si>
  <si>
    <r>
      <t xml:space="preserve">FUNDING SOURCE (A) - </t>
    </r>
    <r>
      <rPr>
        <sz val="8"/>
        <rFont val="Arial"/>
        <family val="2"/>
      </rPr>
      <t>Enter the source of funding.</t>
    </r>
  </si>
  <si>
    <r>
      <rPr>
        <b/>
        <sz val="8"/>
        <rFont val="Arial"/>
        <family val="2"/>
      </rPr>
      <t>POSITION TITLE -</t>
    </r>
    <r>
      <rPr>
        <sz val="8"/>
        <rFont val="Arial"/>
        <family val="2"/>
      </rPr>
      <t xml:space="preserve"> Will automatically post from Salaries and Employee Benefits Schedule(s).</t>
    </r>
  </si>
  <si>
    <r>
      <t>CONTRACT NUMBER</t>
    </r>
    <r>
      <rPr>
        <sz val="8"/>
        <rFont val="Arial"/>
        <family val="2"/>
      </rPr>
      <t xml:space="preserve"> - Enter your contract current number.</t>
    </r>
  </si>
  <si>
    <t>Complete schedules P1, P2, P3, P4 and P5 before completing the Budget Summary page.  Round off all amounts to the nearest dollar.  In the appropriate box, indicate if the program is an alcohol, drug, perinatal, parolee, or DMC program, and if it is an original or amended budget.</t>
  </si>
  <si>
    <t>Please check, with an "X", the appropriate box to indicate the modality for this program</t>
  </si>
  <si>
    <r>
      <t>LINE 6</t>
    </r>
    <r>
      <rPr>
        <sz val="8"/>
        <rFont val="Arial"/>
        <family val="2"/>
      </rPr>
      <t xml:space="preserve"> - Total lines 1 through 5, will automatically post.</t>
    </r>
  </si>
  <si>
    <r>
      <t>APPROVED FOR AGENCY BY</t>
    </r>
    <r>
      <rPr>
        <sz val="8"/>
        <rFont val="Arial"/>
        <family val="2"/>
      </rPr>
      <t xml:space="preserve"> - Must be signed and dated in ink by the person authorized to approve a budget.</t>
    </r>
  </si>
  <si>
    <r>
      <t>TITLE OF POSITION (A)</t>
    </r>
    <r>
      <rPr>
        <sz val="8"/>
        <rFont val="Arial"/>
        <family val="2"/>
      </rPr>
      <t>:  List staff personnel by title of position working on the contract in first column.</t>
    </r>
  </si>
  <si>
    <r>
      <t>MONTHLY SALARY (B)</t>
    </r>
    <r>
      <rPr>
        <sz val="8"/>
        <rFont val="Arial"/>
        <family val="2"/>
      </rPr>
      <t>: For each position in (A) indicate the monthly salary based on a 40 hour work week as if the individual had worked for the company 100% of the time, even when they only work part-time.</t>
    </r>
  </si>
  <si>
    <r>
      <t>PERCENTAGE OF TIME SPENT ON CONTRACT SERVICES (D)</t>
    </r>
    <r>
      <rPr>
        <sz val="8"/>
        <rFont val="Arial"/>
        <family val="2"/>
      </rPr>
      <t>: Enter projected percentage of time employed by agency, that is to be charged to this contract.  If employee work half time, or 50%, and spends all their time on this contract, it would be 100%.  If only half their time at the agency is spent working on this contract, it would be 50%.</t>
    </r>
  </si>
  <si>
    <r>
      <t>BUDGET EXPENDITURES (I)</t>
    </r>
    <r>
      <rPr>
        <sz val="8"/>
        <rFont val="Arial"/>
        <family val="2"/>
      </rPr>
      <t>:  Will automatically post for (H).</t>
    </r>
  </si>
  <si>
    <r>
      <t>II. FACILITY OWNED-DEPRECIATION EXPENSE</t>
    </r>
    <r>
      <rPr>
        <sz val="8"/>
        <rFont val="Arial"/>
        <family val="2"/>
      </rPr>
      <t>:  To be completed, if your agency or corporation owns a facility that is being charged in whole or in part to the contract.  Only depreciation, interest, and taxes can be charged to the contract according to an appropriate allocation method. Fill in columns (A) through (H).  (H) will post automatically.</t>
    </r>
  </si>
  <si>
    <r>
      <t>TOTAL ANNUAL SALARY (F)</t>
    </r>
    <r>
      <rPr>
        <sz val="8"/>
        <rFont val="Arial"/>
        <family val="2"/>
      </rPr>
      <t>:  The monthly salary (B) will be multiplied by 12 automatically.</t>
    </r>
  </si>
  <si>
    <r>
      <t>BUDGETED EXPENDITURES (H)</t>
    </r>
    <r>
      <rPr>
        <sz val="8"/>
        <rFont val="Arial"/>
        <family val="2"/>
      </rPr>
      <t>:  Budgeted cost to be charged to this program, (Multiple of Column B by Column D), will automatically post.</t>
    </r>
  </si>
  <si>
    <r>
      <t>SALARY SUBTOTAL</t>
    </r>
    <r>
      <rPr>
        <sz val="8"/>
        <rFont val="Arial"/>
        <family val="2"/>
      </rPr>
      <t>:  The subtotal of columns (H), (I), and (J), including the amounts from additional salary schedules if any, will automatically post.</t>
    </r>
  </si>
  <si>
    <r>
      <t>BUDGETED EXPENDITURES (E)</t>
    </r>
    <r>
      <rPr>
        <sz val="8"/>
        <rFont val="Arial"/>
        <family val="2"/>
      </rPr>
      <t>:  The multiple of Column (C) by column (D), will automatically post.  Total to line 2 on the summary page, will automatically post.</t>
    </r>
  </si>
  <si>
    <r>
      <t>DEPRECIATION FOR EQUIPMENT/FIXED ASSETS (A):</t>
    </r>
    <r>
      <rPr>
        <sz val="8"/>
        <rFont val="Arial"/>
        <family val="2"/>
      </rPr>
      <t xml:space="preserve">  In accordance with the "Fixed Assets Classification Guidelines developed by the County Auditor-Controller Accounting Division," the County of Los Angeles, Substance Abuse Prevention and Control will not pay for the initial outlay of funds for items classified as fixed assets and equipment.  However, agencies may depreciate such fixed assets, and equipment over a period of not less than three years from the date of purchase and charge depreciation expense to the contract for the appropriate amount.  Depreciation is limited to cover those periods the contract is in effect and over the periods benefited.</t>
    </r>
  </si>
  <si>
    <r>
      <t>PRIOR YEAR EXPENDITURES (C)</t>
    </r>
    <r>
      <rPr>
        <sz val="8"/>
        <rFont val="Arial"/>
        <family val="2"/>
      </rPr>
      <t>:  Enter the amount from the prior year cost report.  This will post automatically to line 5, column (2) on the summary page.</t>
    </r>
  </si>
  <si>
    <t>Provide SAPC a copy of your Federally approved Administrative Overhead Cost Certification.</t>
  </si>
  <si>
    <t>(Incumbent Name)</t>
  </si>
  <si>
    <t>Incumbent Name:</t>
  </si>
  <si>
    <t>Incumbent's Qualifications:</t>
  </si>
  <si>
    <t>29. Position Title:</t>
  </si>
  <si>
    <r>
      <t xml:space="preserve">INCUMBENT NAME:  </t>
    </r>
    <r>
      <rPr>
        <sz val="8"/>
        <rFont val="Arial"/>
        <family val="2"/>
      </rPr>
      <t>Enter full first and last name, in second colum.</t>
    </r>
  </si>
  <si>
    <r>
      <rPr>
        <b/>
        <sz val="8"/>
        <rFont val="Arial"/>
        <family val="2"/>
      </rPr>
      <t>INCUMBENT NAME -</t>
    </r>
    <r>
      <rPr>
        <sz val="8"/>
        <rFont val="Arial"/>
        <family val="2"/>
      </rPr>
      <t xml:space="preserve"> Will automatically post from Salaries and Employee Benefits Schedule(s).</t>
    </r>
  </si>
  <si>
    <r>
      <t xml:space="preserve">INCUMBENT'S QUALIFICATIONS - </t>
    </r>
    <r>
      <rPr>
        <sz val="8"/>
        <rFont val="Arial"/>
        <family val="2"/>
      </rPr>
      <t xml:space="preserve">Indicate the person's experience, license(s), training(s), etc...for this position.   </t>
    </r>
  </si>
  <si>
    <t>ko_09.01.2010</t>
  </si>
  <si>
    <t>Name / Signature</t>
  </si>
  <si>
    <t xml:space="preserve">                            Will Automatically Post to Summary Page</t>
  </si>
  <si>
    <r>
      <t>PRIOR YEAR EXPENDITURES (J)</t>
    </r>
    <r>
      <rPr>
        <sz val="8"/>
        <rFont val="Arial"/>
        <family val="2"/>
      </rPr>
      <t>:  Post the amount from the prior year cost report to line 2, column (2), on the summary page.</t>
    </r>
  </si>
  <si>
    <r>
      <t>DESCRIPTION OF LEASES (A)</t>
    </r>
    <r>
      <rPr>
        <sz val="8"/>
        <rFont val="Arial"/>
        <family val="2"/>
      </rPr>
      <t>: The Los Angeles County, Department of Public Health encourages the leasing of items classified as Fixed Assets, Equipment.  For this column, itemize those assets classified as fixed assets, equipment or any asset regardless of classification costing over $5,000 and $500 (Perinatal Drug Medi-Cal) per leased unit.  Leased items costing less than the above must be itemized in the Miscellaneous Services and Supply Items section Schedule P4, page 2.</t>
    </r>
  </si>
  <si>
    <r>
      <t xml:space="preserve">LINE 9 - EXCESS FEES CARRYOVER: </t>
    </r>
    <r>
      <rPr>
        <sz val="8"/>
        <rFont val="Arial"/>
        <family val="2"/>
      </rPr>
      <t>(Column1) Enter Client fees collected during prior fiscal year (in excess of budgeted amount), not spent during that same fiscal year.</t>
    </r>
  </si>
  <si>
    <t xml:space="preserve">PLEASE ENTER DATA IN THE YELLOW SHADED BOXES.  PLEASE DO NOT USE THE CUT/COPY/PASTE FEATURE, AS THAT MAY REMOVE THE YELLOW SHADING. </t>
  </si>
  <si>
    <t>COST REIMBURSEMENT</t>
  </si>
  <si>
    <t>2.  Projected Revenue</t>
  </si>
  <si>
    <t>1.  Maximum Allocation</t>
  </si>
  <si>
    <t>3.  Gross Program Allocation (Item 1 plus Item 2)</t>
  </si>
  <si>
    <t>ITEM</t>
  </si>
  <si>
    <t>Facility Rent/Lease</t>
  </si>
  <si>
    <t>Equipment Leases</t>
  </si>
  <si>
    <t>Services and Supplies</t>
  </si>
  <si>
    <t>Administrative Overhead</t>
  </si>
  <si>
    <t>Gross Budget</t>
  </si>
  <si>
    <t>N/A</t>
  </si>
  <si>
    <t xml:space="preserve">HEADER PAGE: </t>
  </si>
  <si>
    <t xml:space="preserve">  Prevention</t>
  </si>
  <si>
    <t xml:space="preserve">   Prevention</t>
  </si>
  <si>
    <r>
      <t xml:space="preserve">LINE 7 - COUNTY ALLOCATION: Enter </t>
    </r>
    <r>
      <rPr>
        <sz val="8"/>
        <rFont val="Arial"/>
        <family val="2"/>
      </rPr>
      <t>contract amount for this exhibit.  Indicate if the contract will be Medi-cal or non Medi-cal funded, by placing an "X" in the appropriate box.</t>
    </r>
  </si>
  <si>
    <t>CONTRACT TERM: JULY 1, 2012 - JUNE 30, 2013</t>
  </si>
  <si>
    <t>4.  Maximum Monthly - Amount/Allocation (Item 1 divided by 12 months in the period)</t>
  </si>
  <si>
    <t>%of Salaries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</si>
</sst>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quot;$&quot;#,##0.00"/>
    <numFmt numFmtId="168" formatCode="0.0000"/>
    <numFmt numFmtId="169" formatCode="0.000"/>
    <numFmt numFmtId="170" formatCode="[$-409]mmmm\ d\,\ yyyy;@"/>
    <numFmt numFmtId="171" formatCode="[&lt;=9999999]###\-####;\(###\)\ ###\-####"/>
    <numFmt numFmtId="172" formatCode="0.0%"/>
    <numFmt numFmtId="173" formatCode="0.0"/>
    <numFmt numFmtId="174" formatCode="0.0000000"/>
    <numFmt numFmtId="175" formatCode="0.00000000"/>
    <numFmt numFmtId="176" formatCode="0.000000"/>
    <numFmt numFmtId="177" formatCode="0.00000"/>
    <numFmt numFmtId="178" formatCode="_(* #,##0.0_);_(* \(#,##0.0\);_(* &quot;-&quot;??_);_(@_)"/>
    <numFmt numFmtId="179" formatCode="[$-409]dddd\,\ mmmm\ dd\,\ yyyy"/>
    <numFmt numFmtId="180" formatCode="mm/dd/yy;@"/>
    <numFmt numFmtId="181" formatCode="m/d/yyyy;@"/>
  </numFmts>
  <fonts count="103">
    <font>
      <sz val="7"/>
      <name val="Arial"/>
      <family val="0"/>
    </font>
    <font>
      <sz val="11"/>
      <color indexed="8"/>
      <name val="Calibri"/>
      <family val="2"/>
    </font>
    <font>
      <sz val="10"/>
      <name val="Arial"/>
      <family val="2"/>
    </font>
    <font>
      <b/>
      <sz val="8"/>
      <color indexed="18"/>
      <name val="Arial"/>
      <family val="2"/>
    </font>
    <font>
      <sz val="8"/>
      <color indexed="18"/>
      <name val="Arial"/>
      <family val="2"/>
    </font>
    <font>
      <sz val="8"/>
      <name val="Arial"/>
      <family val="2"/>
    </font>
    <font>
      <b/>
      <u val="single"/>
      <sz val="8"/>
      <color indexed="18"/>
      <name val="Arial"/>
      <family val="2"/>
    </font>
    <font>
      <b/>
      <i/>
      <sz val="8"/>
      <color indexed="18"/>
      <name val="Arial"/>
      <family val="2"/>
    </font>
    <font>
      <sz val="8"/>
      <color indexed="12"/>
      <name val="Arial"/>
      <family val="2"/>
    </font>
    <font>
      <sz val="8"/>
      <color indexed="8"/>
      <name val="Arial"/>
      <family val="2"/>
    </font>
    <font>
      <sz val="7"/>
      <color indexed="8"/>
      <name val="Arial"/>
      <family val="2"/>
    </font>
    <font>
      <sz val="7"/>
      <color indexed="10"/>
      <name val="Arial"/>
      <family val="2"/>
    </font>
    <font>
      <sz val="12"/>
      <name val="Arial"/>
      <family val="2"/>
    </font>
    <font>
      <sz val="7"/>
      <color indexed="12"/>
      <name val="Arial"/>
      <family val="2"/>
    </font>
    <font>
      <b/>
      <i/>
      <u val="single"/>
      <sz val="8"/>
      <color indexed="10"/>
      <name val="Arial"/>
      <family val="2"/>
    </font>
    <font>
      <b/>
      <sz val="8"/>
      <name val="Arial"/>
      <family val="2"/>
    </font>
    <font>
      <b/>
      <sz val="8"/>
      <color indexed="12"/>
      <name val="Arial"/>
      <family val="2"/>
    </font>
    <font>
      <sz val="8"/>
      <color indexed="10"/>
      <name val="Arial"/>
      <family val="2"/>
    </font>
    <font>
      <sz val="8"/>
      <color indexed="14"/>
      <name val="Arial"/>
      <family val="2"/>
    </font>
    <font>
      <b/>
      <sz val="8"/>
      <color indexed="14"/>
      <name val="Arial"/>
      <family val="2"/>
    </font>
    <font>
      <b/>
      <sz val="7"/>
      <name val="Arial"/>
      <family val="2"/>
    </font>
    <font>
      <b/>
      <sz val="8"/>
      <color indexed="62"/>
      <name val="Arial"/>
      <family val="2"/>
    </font>
    <font>
      <b/>
      <u val="single"/>
      <sz val="7"/>
      <color indexed="62"/>
      <name val="Arial"/>
      <family val="2"/>
    </font>
    <font>
      <b/>
      <sz val="7"/>
      <color indexed="62"/>
      <name val="Arial"/>
      <family val="2"/>
    </font>
    <font>
      <sz val="7"/>
      <color indexed="17"/>
      <name val="Arial"/>
      <family val="2"/>
    </font>
    <font>
      <b/>
      <sz val="7"/>
      <color indexed="12"/>
      <name val="Arial"/>
      <family val="2"/>
    </font>
    <font>
      <sz val="8"/>
      <color indexed="17"/>
      <name val="Arial"/>
      <family val="2"/>
    </font>
    <font>
      <b/>
      <u val="single"/>
      <sz val="8"/>
      <name val="Arial"/>
      <family val="2"/>
    </font>
    <font>
      <b/>
      <u val="single"/>
      <sz val="8"/>
      <color indexed="12"/>
      <name val="Arial"/>
      <family val="2"/>
    </font>
    <font>
      <b/>
      <sz val="8"/>
      <color indexed="10"/>
      <name val="Arial"/>
      <family val="2"/>
    </font>
    <font>
      <b/>
      <u val="single"/>
      <sz val="7"/>
      <color indexed="18"/>
      <name val="Arial"/>
      <family val="2"/>
    </font>
    <font>
      <sz val="8"/>
      <name val="Tahoma"/>
      <family val="2"/>
    </font>
    <font>
      <b/>
      <sz val="8"/>
      <name val="Tahoma"/>
      <family val="2"/>
    </font>
    <font>
      <b/>
      <sz val="8"/>
      <color indexed="8"/>
      <name val="Arial"/>
      <family val="2"/>
    </font>
    <font>
      <b/>
      <sz val="10"/>
      <name val="Arial"/>
      <family val="2"/>
    </font>
    <font>
      <b/>
      <sz val="10"/>
      <color indexed="8"/>
      <name val="Arial"/>
      <family val="2"/>
    </font>
    <font>
      <b/>
      <sz val="7"/>
      <color indexed="18"/>
      <name val="Arial"/>
      <family val="2"/>
    </font>
    <font>
      <b/>
      <sz val="10"/>
      <color indexed="8"/>
      <name val="Times New Roman"/>
      <family val="1"/>
    </font>
    <font>
      <b/>
      <sz val="8"/>
      <color indexed="8"/>
      <name val="Times New Roman"/>
      <family val="1"/>
    </font>
    <font>
      <sz val="8"/>
      <color indexed="8"/>
      <name val="Times New Roman"/>
      <family val="1"/>
    </font>
    <font>
      <b/>
      <i/>
      <u val="double"/>
      <sz val="11"/>
      <color indexed="10"/>
      <name val="Arial"/>
      <family val="2"/>
    </font>
    <font>
      <sz val="6"/>
      <color indexed="12"/>
      <name val="Arial"/>
      <family val="2"/>
    </font>
    <font>
      <sz val="6"/>
      <name val="Arial"/>
      <family val="2"/>
    </font>
    <font>
      <sz val="7"/>
      <color indexed="62"/>
      <name val="Arial"/>
      <family val="2"/>
    </font>
    <font>
      <b/>
      <sz val="5"/>
      <name val="Arial"/>
      <family val="2"/>
    </font>
    <font>
      <sz val="12"/>
      <name val="Courier"/>
      <family val="3"/>
    </font>
    <font>
      <b/>
      <sz val="5"/>
      <color indexed="8"/>
      <name val="Times New Roman"/>
      <family val="1"/>
    </font>
    <font>
      <b/>
      <sz val="5"/>
      <name val="Times New Roman"/>
      <family val="1"/>
    </font>
    <font>
      <sz val="7"/>
      <color indexed="18"/>
      <name val="Arial"/>
      <family val="2"/>
    </font>
    <font>
      <b/>
      <sz val="14"/>
      <name val="Arial"/>
      <family val="2"/>
    </font>
    <font>
      <sz val="6"/>
      <color indexed="18"/>
      <name val="Arial"/>
      <family val="2"/>
    </font>
    <font>
      <b/>
      <sz val="6"/>
      <color indexed="12"/>
      <name val="Arial"/>
      <family val="2"/>
    </font>
    <font>
      <b/>
      <i/>
      <sz val="8"/>
      <name val="Arial"/>
      <family val="2"/>
    </font>
    <font>
      <b/>
      <sz val="9"/>
      <color indexed="18"/>
      <name val="Arial"/>
      <family val="2"/>
    </font>
    <font>
      <sz val="9"/>
      <name val="Arial"/>
      <family val="2"/>
    </font>
    <font>
      <sz val="10"/>
      <name val="Tahoma"/>
      <family val="2"/>
    </font>
    <font>
      <sz val="11"/>
      <name val="Tahoma"/>
      <family val="2"/>
    </font>
    <font>
      <b/>
      <sz val="11"/>
      <name val="Tahoma"/>
      <family val="2"/>
    </font>
    <font>
      <b/>
      <sz val="10"/>
      <name val="Tahoma"/>
      <family val="2"/>
    </font>
    <font>
      <b/>
      <sz val="6"/>
      <name val="Arial"/>
      <family val="2"/>
    </font>
    <font>
      <b/>
      <sz val="16"/>
      <name val="Arial"/>
      <family val="2"/>
    </font>
    <font>
      <u val="single"/>
      <sz val="8"/>
      <name val="Arial"/>
      <family val="2"/>
    </font>
    <font>
      <b/>
      <sz val="12"/>
      <name val="Courier"/>
      <family val="3"/>
    </font>
    <font>
      <b/>
      <sz val="10"/>
      <color indexed="62"/>
      <name val="Arial"/>
      <family val="2"/>
    </font>
    <font>
      <b/>
      <sz val="10"/>
      <color indexed="18"/>
      <name val="Arial"/>
      <family val="2"/>
    </font>
    <font>
      <b/>
      <u val="single"/>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99"/>
      <name val="Arial"/>
      <family val="2"/>
    </font>
    <font>
      <b/>
      <u val="single"/>
      <sz val="7"/>
      <color rgb="FF000099"/>
      <name val="Arial"/>
      <family val="2"/>
    </font>
    <font>
      <b/>
      <sz val="8"/>
      <color rgb="FF000099"/>
      <name val="Arial"/>
      <family val="2"/>
    </font>
    <font>
      <sz val="7"/>
      <color rgb="FF000099"/>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125">
        <fgColor indexed="22"/>
      </patternFill>
    </fill>
    <fill>
      <patternFill patternType="gray125">
        <fgColor indexed="22"/>
        <bgColor indexed="9"/>
      </patternFill>
    </fill>
    <fill>
      <patternFill patternType="solid">
        <fgColor indexed="65"/>
        <bgColor indexed="64"/>
      </patternFill>
    </fill>
    <fill>
      <patternFill patternType="solid">
        <fgColor indexed="65"/>
        <bgColor indexed="64"/>
      </patternFill>
    </fill>
    <fill>
      <patternFill patternType="gray125">
        <bgColor indexed="9"/>
      </patternFill>
    </fill>
    <fill>
      <patternFill patternType="solid">
        <fgColor rgb="FFFFFF99"/>
        <bgColor indexed="64"/>
      </patternFill>
    </fill>
    <fill>
      <patternFill patternType="solid">
        <fgColor rgb="FFF6FF7D"/>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double">
        <color indexed="8"/>
      </bottom>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double">
        <color indexed="8"/>
      </bottom>
    </border>
    <border>
      <left/>
      <right style="thin">
        <color indexed="8"/>
      </right>
      <top/>
      <bottom style="thin">
        <color indexed="8"/>
      </bottom>
    </border>
    <border>
      <left style="thin">
        <color indexed="8"/>
      </left>
      <right/>
      <top/>
      <bottom/>
    </border>
    <border>
      <left style="thin">
        <color indexed="8"/>
      </left>
      <right/>
      <top/>
      <bottom style="thin">
        <color indexed="8"/>
      </bottom>
    </border>
    <border>
      <left style="thin">
        <color indexed="8"/>
      </left>
      <right/>
      <top/>
      <bottom style="double">
        <color indexed="8"/>
      </bottom>
    </border>
    <border>
      <left style="thin">
        <color indexed="8"/>
      </left>
      <right style="thin">
        <color indexed="8"/>
      </right>
      <top style="double">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double">
        <color indexed="8"/>
      </bottom>
    </border>
    <border>
      <left/>
      <right style="thin">
        <color indexed="8"/>
      </right>
      <top style="thin">
        <color indexed="8"/>
      </top>
      <bottom style="double">
        <color indexed="8"/>
      </bottom>
    </border>
    <border>
      <left/>
      <right style="thin">
        <color indexed="8"/>
      </right>
      <top/>
      <bottom style="double">
        <color indexed="8"/>
      </bottom>
    </border>
    <border>
      <left style="thin">
        <color indexed="8"/>
      </left>
      <right style="thin">
        <color indexed="8"/>
      </right>
      <top style="double">
        <color indexed="8"/>
      </top>
      <bottom style="thin">
        <color indexed="8"/>
      </bottom>
    </border>
    <border>
      <left/>
      <right/>
      <top style="thin">
        <color indexed="8"/>
      </top>
      <bottom style="thin">
        <color indexed="8"/>
      </bottom>
    </border>
    <border>
      <left/>
      <right/>
      <top/>
      <bottom style="thin"/>
    </border>
    <border>
      <left style="thin">
        <color indexed="8"/>
      </left>
      <right/>
      <top style="double">
        <color indexed="8"/>
      </top>
      <bottom style="thin">
        <color indexed="8"/>
      </bottom>
    </border>
    <border>
      <left/>
      <right/>
      <top style="double">
        <color indexed="8"/>
      </top>
      <bottom style="thin">
        <color indexed="8"/>
      </bottom>
    </border>
    <border>
      <left/>
      <right style="thin">
        <color indexed="8"/>
      </right>
      <top style="double">
        <color indexed="8"/>
      </top>
      <bottom style="thin">
        <color indexed="8"/>
      </bottom>
    </border>
    <border>
      <left/>
      <right/>
      <top/>
      <bottom style="thin">
        <color theme="1"/>
      </bottom>
    </border>
    <border>
      <left style="thin">
        <color theme="1"/>
      </left>
      <right/>
      <top style="thin">
        <color theme="1"/>
      </top>
      <bottom/>
    </border>
    <border>
      <left style="thin">
        <color theme="1"/>
      </left>
      <right style="thin">
        <color indexed="8"/>
      </right>
      <top style="thin">
        <color indexed="8"/>
      </top>
      <bottom/>
    </border>
    <border>
      <left style="thin"/>
      <right style="thin">
        <color indexed="8"/>
      </right>
      <top style="double">
        <color indexed="8"/>
      </top>
      <bottom style="thin">
        <color indexed="8"/>
      </bottom>
    </border>
    <border>
      <left style="thin"/>
      <right style="thin">
        <color indexed="8"/>
      </right>
      <top style="thin">
        <color indexed="8"/>
      </top>
      <bottom style="thin">
        <color indexed="8"/>
      </bottom>
    </border>
    <border>
      <left style="thin">
        <color indexed="8"/>
      </left>
      <right/>
      <top style="thin">
        <color indexed="8"/>
      </top>
      <bottom style="double"/>
    </border>
    <border>
      <left/>
      <right/>
      <top style="thin">
        <color indexed="8"/>
      </top>
      <bottom style="double"/>
    </border>
    <border>
      <left style="thin"/>
      <right>
        <color indexed="63"/>
      </right>
      <top>
        <color indexed="63"/>
      </top>
      <bottom>
        <color indexed="63"/>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style="medium"/>
      <right/>
      <top style="medium"/>
      <bottom/>
    </border>
    <border>
      <left/>
      <right/>
      <top style="medium"/>
      <bottom/>
    </border>
    <border>
      <left/>
      <right style="medium"/>
      <top style="medium"/>
      <bottom/>
    </border>
    <border>
      <left style="medium"/>
      <right/>
      <top/>
      <bottom style="double">
        <color indexed="8"/>
      </bottom>
    </border>
    <border>
      <left/>
      <right style="medium"/>
      <top/>
      <bottom style="double">
        <color indexed="8"/>
      </bottom>
    </border>
    <border>
      <left style="medium"/>
      <right/>
      <top style="thin">
        <color indexed="8"/>
      </top>
      <bottom/>
    </border>
    <border>
      <left style="medium"/>
      <right/>
      <top/>
      <bottom style="thin">
        <color indexed="8"/>
      </bottom>
    </border>
    <border>
      <left style="thin">
        <color indexed="8"/>
      </left>
      <right style="medium"/>
      <top style="thin">
        <color indexed="8"/>
      </top>
      <bottom style="thin">
        <color indexed="8"/>
      </bottom>
    </border>
    <border>
      <left style="thin">
        <color indexed="8"/>
      </left>
      <right style="medium"/>
      <top/>
      <bottom/>
    </border>
    <border>
      <left style="thin">
        <color indexed="8"/>
      </left>
      <right style="medium"/>
      <top/>
      <bottom style="double">
        <color indexed="8"/>
      </bottom>
    </border>
    <border>
      <left style="thin">
        <color theme="1"/>
      </left>
      <right style="medium"/>
      <top style="thin">
        <color indexed="8"/>
      </top>
      <bottom style="thin">
        <color indexed="8"/>
      </bottom>
    </border>
    <border>
      <left/>
      <right style="thin">
        <color theme="1"/>
      </right>
      <top style="thin">
        <color indexed="8"/>
      </top>
      <bottom/>
    </border>
    <border>
      <left/>
      <right/>
      <top style="thin"/>
      <bottom style="thin"/>
    </border>
    <border>
      <left/>
      <right/>
      <top/>
      <bottom style="thin">
        <color indexed="60"/>
      </bottom>
    </border>
    <border>
      <left style="thin"/>
      <right/>
      <top style="double">
        <color indexed="8"/>
      </top>
      <bottom style="thin">
        <color indexed="8"/>
      </bottom>
    </border>
    <border>
      <left style="thin"/>
      <right/>
      <top style="thin">
        <color indexed="8"/>
      </top>
      <bottom style="thin">
        <color indexed="8"/>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style="thin">
        <color indexed="8"/>
      </top>
      <bottom style="double">
        <color indexed="8"/>
      </bottom>
    </border>
    <border>
      <left/>
      <right/>
      <top style="thin">
        <color indexed="8"/>
      </top>
      <bottom style="double">
        <color indexed="8"/>
      </bottom>
    </border>
    <border>
      <left style="medium"/>
      <right/>
      <top style="thin">
        <color indexed="8"/>
      </top>
      <bottom style="thin">
        <color indexed="8"/>
      </bottom>
    </border>
    <border>
      <left style="thin"/>
      <right style="thin"/>
      <top style="thin"/>
      <bottom/>
    </border>
    <border>
      <left style="thin"/>
      <right style="thin"/>
      <top/>
      <bottom style="thin"/>
    </border>
    <border>
      <left style="thin"/>
      <right>
        <color indexed="63"/>
      </right>
      <top/>
      <bottom style="thin"/>
    </border>
    <border>
      <left style="thin">
        <color indexed="8"/>
      </left>
      <right/>
      <top style="double">
        <color indexed="8"/>
      </top>
      <bottom style="thin">
        <color theme="1"/>
      </bottom>
    </border>
    <border>
      <left/>
      <right/>
      <top style="double">
        <color indexed="8"/>
      </top>
      <bottom style="thin">
        <color theme="1"/>
      </bottom>
    </border>
    <border>
      <left style="thin">
        <color indexed="8"/>
      </left>
      <right/>
      <top/>
      <bottom style="thin"/>
    </border>
    <border>
      <left/>
      <right/>
      <top style="thin"/>
      <bottom/>
    </border>
    <border>
      <left style="thin">
        <color indexed="8"/>
      </left>
      <right/>
      <top/>
      <bottom style="double"/>
    </border>
    <border>
      <left/>
      <right/>
      <top/>
      <bottom style="double"/>
    </border>
    <border>
      <left/>
      <right style="thin"/>
      <top/>
      <bottom style="double"/>
    </border>
    <border>
      <left/>
      <right/>
      <top style="double">
        <color indexed="8"/>
      </top>
      <bottom style="thin"/>
    </border>
    <border>
      <left/>
      <right style="thin"/>
      <top style="double">
        <color indexed="8"/>
      </top>
      <bottom style="thin"/>
    </border>
    <border>
      <left/>
      <right>
        <color indexed="63"/>
      </right>
      <top style="double"/>
      <bottom style="thin"/>
    </border>
    <border>
      <left>
        <color indexed="63"/>
      </left>
      <right style="thin"/>
      <top style="double"/>
      <bottom style="thin"/>
    </border>
  </borders>
  <cellStyleXfs count="62">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2" fillId="0" borderId="0">
      <alignment/>
      <protection/>
    </xf>
    <xf numFmtId="0" fontId="0" fillId="32" borderId="7" applyNumberFormat="0" applyFont="0" applyAlignment="0" applyProtection="0"/>
    <xf numFmtId="0" fontId="95" fillId="27" borderId="8" applyNumberFormat="0" applyAlignment="0" applyProtection="0"/>
    <xf numFmtId="9" fontId="2"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869">
    <xf numFmtId="0" fontId="0" fillId="0" borderId="0" xfId="0" applyAlignment="1">
      <alignment/>
    </xf>
    <xf numFmtId="0" fontId="5" fillId="0" borderId="0" xfId="0" applyFont="1" applyAlignment="1" applyProtection="1">
      <alignment/>
      <protection/>
    </xf>
    <xf numFmtId="0" fontId="3" fillId="0" borderId="0" xfId="0" applyFont="1" applyAlignment="1" applyProtection="1">
      <alignment horizontal="centerContinuous"/>
      <protection hidden="1"/>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0" fillId="0" borderId="0" xfId="0" applyAlignment="1" applyProtection="1">
      <alignment/>
      <protection hidden="1"/>
    </xf>
    <xf numFmtId="0" fontId="21" fillId="0" borderId="0" xfId="0" applyFont="1" applyFill="1" applyAlignment="1" applyProtection="1">
      <alignment/>
      <protection hidden="1"/>
    </xf>
    <xf numFmtId="167" fontId="3" fillId="0" borderId="0" xfId="55" applyNumberFormat="1" applyFont="1" applyProtection="1">
      <alignment/>
      <protection hidden="1"/>
    </xf>
    <xf numFmtId="0" fontId="6"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8"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8" fillId="0" borderId="0" xfId="0" applyFont="1" applyBorder="1" applyAlignment="1" applyProtection="1">
      <alignment/>
      <protection hidden="1"/>
    </xf>
    <xf numFmtId="0" fontId="8" fillId="0" borderId="0" xfId="0" applyFont="1" applyAlignment="1" applyProtection="1" quotePrefix="1">
      <alignment/>
      <protection hidden="1"/>
    </xf>
    <xf numFmtId="0" fontId="10" fillId="0" borderId="0" xfId="0" applyFont="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quotePrefix="1">
      <alignment horizontal="lef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8" fillId="0" borderId="0" xfId="0" applyFont="1" applyBorder="1" applyAlignment="1" applyProtection="1" quotePrefix="1">
      <alignment horizontal="left"/>
      <protection hidden="1"/>
    </xf>
    <xf numFmtId="0" fontId="8" fillId="0" borderId="0" xfId="0" applyFont="1" applyBorder="1" applyAlignment="1" applyProtection="1">
      <alignment horizontal="right"/>
      <protection hidden="1"/>
    </xf>
    <xf numFmtId="0" fontId="8" fillId="0" borderId="0" xfId="0" applyFont="1" applyBorder="1" applyAlignment="1" applyProtection="1">
      <alignment/>
      <protection hidden="1"/>
    </xf>
    <xf numFmtId="0" fontId="13" fillId="0" borderId="0"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5" fillId="0" borderId="0" xfId="0" applyFont="1" applyBorder="1" applyAlignment="1" applyProtection="1">
      <alignment/>
      <protection hidden="1"/>
    </xf>
    <xf numFmtId="0" fontId="12" fillId="0" borderId="0" xfId="0" applyFont="1" applyBorder="1" applyAlignment="1" applyProtection="1">
      <alignment/>
      <protection hidden="1"/>
    </xf>
    <xf numFmtId="0" fontId="16" fillId="0" borderId="10" xfId="0" applyFont="1" applyBorder="1" applyAlignment="1" applyProtection="1">
      <alignment horizontal="center"/>
      <protection hidden="1"/>
    </xf>
    <xf numFmtId="0" fontId="0" fillId="0" borderId="0" xfId="0" applyBorder="1" applyAlignment="1" applyProtection="1">
      <alignment/>
      <protection hidden="1"/>
    </xf>
    <xf numFmtId="0" fontId="28" fillId="0" borderId="0" xfId="0" applyFont="1" applyBorder="1" applyAlignment="1" applyProtection="1">
      <alignment/>
      <protection hidden="1"/>
    </xf>
    <xf numFmtId="0" fontId="9" fillId="0" borderId="0" xfId="0" applyFont="1" applyAlignment="1" applyProtection="1">
      <alignment/>
      <protection hidden="1"/>
    </xf>
    <xf numFmtId="0" fontId="13" fillId="0" borderId="0" xfId="0" applyFont="1" applyBorder="1" applyAlignment="1" applyProtection="1" quotePrefix="1">
      <alignment horizontal="center"/>
      <protection hidden="1"/>
    </xf>
    <xf numFmtId="6" fontId="9" fillId="0" borderId="10" xfId="44" applyNumberFormat="1" applyFont="1" applyFill="1" applyBorder="1" applyAlignment="1" applyProtection="1">
      <alignment/>
      <protection hidden="1"/>
    </xf>
    <xf numFmtId="6" fontId="9" fillId="0" borderId="0" xfId="44" applyNumberFormat="1" applyFont="1" applyFill="1" applyBorder="1" applyAlignment="1" applyProtection="1">
      <alignment/>
      <protection hidden="1"/>
    </xf>
    <xf numFmtId="38" fontId="9" fillId="0" borderId="10" xfId="42" applyNumberFormat="1" applyFont="1" applyFill="1" applyBorder="1" applyAlignment="1" applyProtection="1">
      <alignment/>
      <protection hidden="1"/>
    </xf>
    <xf numFmtId="38" fontId="9" fillId="0" borderId="0" xfId="42" applyNumberFormat="1" applyFont="1" applyFill="1" applyBorder="1" applyAlignment="1" applyProtection="1">
      <alignment/>
      <protection hidden="1"/>
    </xf>
    <xf numFmtId="38" fontId="9" fillId="0" borderId="10" xfId="44" applyNumberFormat="1" applyFont="1" applyFill="1" applyBorder="1" applyAlignment="1" applyProtection="1">
      <alignment/>
      <protection hidden="1"/>
    </xf>
    <xf numFmtId="0" fontId="29" fillId="0" borderId="0" xfId="0" applyFont="1" applyBorder="1" applyAlignment="1" applyProtection="1">
      <alignment/>
      <protection hidden="1"/>
    </xf>
    <xf numFmtId="0" fontId="17" fillId="0" borderId="0" xfId="0" applyFont="1" applyBorder="1" applyAlignment="1" applyProtection="1">
      <alignment/>
      <protection hidden="1"/>
    </xf>
    <xf numFmtId="0" fontId="11" fillId="0" borderId="0" xfId="0" applyFont="1" applyBorder="1" applyAlignment="1" applyProtection="1" quotePrefix="1">
      <alignment horizontal="center"/>
      <protection hidden="1"/>
    </xf>
    <xf numFmtId="6" fontId="9" fillId="0" borderId="11" xfId="44" applyNumberFormat="1" applyFont="1" applyFill="1" applyBorder="1" applyAlignment="1" applyProtection="1">
      <alignment/>
      <protection hidden="1"/>
    </xf>
    <xf numFmtId="166" fontId="5" fillId="0" borderId="0" xfId="44" applyNumberFormat="1" applyFont="1" applyBorder="1" applyAlignment="1" applyProtection="1">
      <alignment/>
      <protection hidden="1"/>
    </xf>
    <xf numFmtId="166" fontId="9" fillId="0" borderId="0" xfId="44" applyNumberFormat="1" applyFont="1" applyBorder="1" applyAlignment="1" applyProtection="1">
      <alignment/>
      <protection hidden="1"/>
    </xf>
    <xf numFmtId="38" fontId="9" fillId="0" borderId="0" xfId="44" applyNumberFormat="1" applyFont="1" applyBorder="1" applyAlignment="1" applyProtection="1">
      <alignment/>
      <protection hidden="1"/>
    </xf>
    <xf numFmtId="0" fontId="9" fillId="0" borderId="0" xfId="0" applyFont="1" applyBorder="1" applyAlignment="1" applyProtection="1">
      <alignment/>
      <protection hidden="1"/>
    </xf>
    <xf numFmtId="38" fontId="9" fillId="0" borderId="0" xfId="0" applyNumberFormat="1" applyFont="1" applyBorder="1" applyAlignment="1" applyProtection="1">
      <alignment/>
      <protection hidden="1"/>
    </xf>
    <xf numFmtId="0" fontId="28" fillId="0" borderId="0" xfId="0" applyFont="1" applyAlignment="1" applyProtection="1">
      <alignment/>
      <protection hidden="1"/>
    </xf>
    <xf numFmtId="0" fontId="40" fillId="0" borderId="0" xfId="0" applyFont="1" applyAlignment="1" applyProtection="1" quotePrefix="1">
      <alignment/>
      <protection hidden="1"/>
    </xf>
    <xf numFmtId="164" fontId="5" fillId="0" borderId="0" xfId="0" applyNumberFormat="1" applyFont="1" applyBorder="1" applyAlignment="1" applyProtection="1">
      <alignment/>
      <protection hidden="1"/>
    </xf>
    <xf numFmtId="6" fontId="9" fillId="0" borderId="0" xfId="0" applyNumberFormat="1" applyFont="1" applyBorder="1" applyAlignment="1" applyProtection="1">
      <alignment/>
      <protection hidden="1"/>
    </xf>
    <xf numFmtId="6" fontId="9" fillId="0" borderId="10" xfId="0" applyNumberFormat="1" applyFont="1" applyFill="1" applyBorder="1" applyAlignment="1" applyProtection="1">
      <alignment/>
      <protection hidden="1"/>
    </xf>
    <xf numFmtId="0" fontId="8" fillId="0" borderId="0" xfId="0" applyFont="1" applyAlignment="1" applyProtection="1">
      <alignment horizontal="right"/>
      <protection hidden="1"/>
    </xf>
    <xf numFmtId="3" fontId="9" fillId="0" borderId="0" xfId="0" applyNumberFormat="1" applyFont="1" applyBorder="1" applyAlignment="1" applyProtection="1">
      <alignment/>
      <protection hidden="1"/>
    </xf>
    <xf numFmtId="4" fontId="9" fillId="0" borderId="0" xfId="0" applyNumberFormat="1" applyFont="1" applyBorder="1" applyAlignment="1" applyProtection="1">
      <alignment/>
      <protection hidden="1"/>
    </xf>
    <xf numFmtId="38" fontId="9" fillId="0" borderId="0" xfId="0" applyNumberFormat="1" applyFont="1" applyFill="1" applyBorder="1" applyAlignment="1" applyProtection="1">
      <alignment/>
      <protection hidden="1"/>
    </xf>
    <xf numFmtId="4" fontId="9" fillId="0" borderId="10" xfId="0" applyNumberFormat="1" applyFont="1" applyFill="1" applyBorder="1" applyAlignment="1" applyProtection="1">
      <alignment/>
      <protection hidden="1"/>
    </xf>
    <xf numFmtId="38" fontId="9" fillId="0" borderId="10" xfId="0" applyNumberFormat="1" applyFont="1" applyFill="1" applyBorder="1" applyAlignment="1" applyProtection="1">
      <alignment/>
      <protection hidden="1"/>
    </xf>
    <xf numFmtId="0" fontId="8" fillId="0" borderId="0" xfId="0" applyFont="1" applyAlignment="1" applyProtection="1" quotePrefix="1">
      <alignment horizontal="left"/>
      <protection hidden="1"/>
    </xf>
    <xf numFmtId="4" fontId="9" fillId="0" borderId="0" xfId="42" applyNumberFormat="1" applyFont="1" applyBorder="1" applyAlignment="1" applyProtection="1">
      <alignment/>
      <protection hidden="1"/>
    </xf>
    <xf numFmtId="4" fontId="9" fillId="0" borderId="10" xfId="42" applyNumberFormat="1" applyFont="1" applyFill="1" applyBorder="1" applyAlignment="1" applyProtection="1">
      <alignment/>
      <protection hidden="1"/>
    </xf>
    <xf numFmtId="0" fontId="5" fillId="0" borderId="12" xfId="0" applyFont="1" applyBorder="1" applyAlignment="1" applyProtection="1">
      <alignment/>
      <protection hidden="1"/>
    </xf>
    <xf numFmtId="0" fontId="29" fillId="0" borderId="0" xfId="0" applyFont="1" applyAlignment="1" applyProtection="1" quotePrefix="1">
      <alignment/>
      <protection hidden="1"/>
    </xf>
    <xf numFmtId="0" fontId="29" fillId="0" borderId="0" xfId="0" applyFont="1" applyAlignment="1" applyProtection="1">
      <alignment/>
      <protection hidden="1"/>
    </xf>
    <xf numFmtId="0" fontId="11" fillId="0" borderId="0" xfId="0" applyFont="1" applyAlignment="1" applyProtection="1" quotePrefix="1">
      <alignment horizontal="center"/>
      <protection hidden="1"/>
    </xf>
    <xf numFmtId="6" fontId="9" fillId="0" borderId="0" xfId="44" applyNumberFormat="1" applyFont="1" applyBorder="1" applyAlignment="1" applyProtection="1">
      <alignment/>
      <protection hidden="1"/>
    </xf>
    <xf numFmtId="0" fontId="8" fillId="33" borderId="0" xfId="0" applyFont="1" applyFill="1" applyBorder="1" applyAlignment="1" applyProtection="1" quotePrefix="1">
      <alignment horizontal="left"/>
      <protection hidden="1"/>
    </xf>
    <xf numFmtId="0" fontId="8"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44" fontId="9" fillId="33" borderId="0" xfId="44" applyFont="1" applyFill="1" applyBorder="1" applyAlignment="1" applyProtection="1">
      <alignment/>
      <protection hidden="1"/>
    </xf>
    <xf numFmtId="0" fontId="8" fillId="33" borderId="11" xfId="0" applyFont="1" applyFill="1" applyBorder="1" applyAlignment="1" applyProtection="1" quotePrefix="1">
      <alignment horizontal="left"/>
      <protection hidden="1"/>
    </xf>
    <xf numFmtId="0" fontId="8" fillId="33" borderId="11" xfId="0" applyFont="1" applyFill="1" applyBorder="1" applyAlignment="1" applyProtection="1">
      <alignment/>
      <protection hidden="1"/>
    </xf>
    <xf numFmtId="0" fontId="9" fillId="33" borderId="11" xfId="0" applyFont="1" applyFill="1" applyBorder="1" applyAlignment="1" applyProtection="1">
      <alignment/>
      <protection hidden="1"/>
    </xf>
    <xf numFmtId="44" fontId="9" fillId="0" borderId="11" xfId="44" applyFont="1" applyFill="1" applyBorder="1" applyAlignment="1" applyProtection="1">
      <alignment/>
      <protection hidden="1"/>
    </xf>
    <xf numFmtId="44" fontId="9" fillId="33" borderId="11" xfId="44" applyFont="1" applyFill="1" applyBorder="1" applyAlignment="1" applyProtection="1">
      <alignment/>
      <protection hidden="1"/>
    </xf>
    <xf numFmtId="0" fontId="8" fillId="33" borderId="0" xfId="0" applyFont="1" applyFill="1" applyBorder="1" applyAlignment="1" applyProtection="1">
      <alignment horizontal="left"/>
      <protection hidden="1"/>
    </xf>
    <xf numFmtId="0" fontId="9" fillId="33" borderId="10" xfId="0" applyFont="1" applyFill="1" applyBorder="1" applyAlignment="1" applyProtection="1">
      <alignment/>
      <protection hidden="1"/>
    </xf>
    <xf numFmtId="44" fontId="9" fillId="33" borderId="10" xfId="44" applyFont="1" applyFill="1" applyBorder="1" applyAlignment="1" applyProtection="1">
      <alignment/>
      <protection hidden="1"/>
    </xf>
    <xf numFmtId="0" fontId="9" fillId="33" borderId="0" xfId="0" applyFont="1" applyFill="1" applyBorder="1" applyAlignment="1" applyProtection="1" quotePrefix="1">
      <alignment horizontal="left"/>
      <protection hidden="1"/>
    </xf>
    <xf numFmtId="0" fontId="8" fillId="33" borderId="11" xfId="0" applyFont="1" applyFill="1" applyBorder="1" applyAlignment="1" applyProtection="1">
      <alignment horizontal="left"/>
      <protection hidden="1"/>
    </xf>
    <xf numFmtId="0" fontId="41" fillId="33" borderId="11" xfId="0" applyFont="1" applyFill="1" applyBorder="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5" fillId="0" borderId="10" xfId="0" applyFont="1" applyBorder="1" applyAlignment="1" applyProtection="1">
      <alignment/>
      <protection hidden="1"/>
    </xf>
    <xf numFmtId="0" fontId="5" fillId="0" borderId="0" xfId="0" applyFont="1" applyBorder="1" applyAlignment="1" applyProtection="1">
      <alignment/>
      <protection hidden="1"/>
    </xf>
    <xf numFmtId="0" fontId="42"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5" fillId="0" borderId="0" xfId="0" applyFont="1" applyAlignment="1" applyProtection="1">
      <alignment horizontal="center"/>
      <protection hidden="1"/>
    </xf>
    <xf numFmtId="2" fontId="0" fillId="0" borderId="0" xfId="0" applyNumberFormat="1" applyAlignment="1" applyProtection="1">
      <alignment/>
      <protection hidden="1"/>
    </xf>
    <xf numFmtId="167" fontId="0" fillId="0" borderId="0" xfId="0" applyNumberFormat="1" applyAlignment="1" applyProtection="1">
      <alignment/>
      <protection hidden="1"/>
    </xf>
    <xf numFmtId="1" fontId="0" fillId="0" borderId="0" xfId="0" applyNumberFormat="1" applyAlignment="1" applyProtection="1">
      <alignment/>
      <protection hidden="1"/>
    </xf>
    <xf numFmtId="3" fontId="0" fillId="0" borderId="0" xfId="0" applyNumberFormat="1" applyAlignment="1" applyProtection="1">
      <alignment/>
      <protection hidden="1"/>
    </xf>
    <xf numFmtId="167" fontId="0" fillId="0" borderId="0" xfId="44" applyNumberFormat="1" applyFont="1" applyAlignment="1" applyProtection="1">
      <alignment/>
      <protection hidden="1"/>
    </xf>
    <xf numFmtId="165" fontId="0" fillId="0" borderId="0" xfId="44" applyNumberFormat="1" applyFont="1" applyAlignment="1" applyProtection="1">
      <alignment/>
      <protection hidden="1"/>
    </xf>
    <xf numFmtId="49" fontId="0" fillId="0" borderId="0" xfId="0" applyNumberFormat="1" applyAlignment="1" applyProtection="1">
      <alignment/>
      <protection hidden="1"/>
    </xf>
    <xf numFmtId="38" fontId="0" fillId="0" borderId="0" xfId="0" applyNumberFormat="1"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13" fillId="0" borderId="0" xfId="0" applyFont="1" applyAlignment="1" applyProtection="1" quotePrefix="1">
      <alignment/>
      <protection hidden="1"/>
    </xf>
    <xf numFmtId="0" fontId="13" fillId="0" borderId="0" xfId="0" applyFont="1" applyAlignment="1" applyProtection="1">
      <alignment/>
      <protection hidden="1"/>
    </xf>
    <xf numFmtId="0" fontId="0" fillId="0" borderId="0" xfId="0" applyAlignment="1" applyProtection="1">
      <alignment horizontal="right"/>
      <protection hidden="1"/>
    </xf>
    <xf numFmtId="0" fontId="34" fillId="0" borderId="13" xfId="0"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4" xfId="0" applyFont="1" applyBorder="1" applyAlignment="1" applyProtection="1">
      <alignment/>
      <protection hidden="1"/>
    </xf>
    <xf numFmtId="0" fontId="13" fillId="0" borderId="15" xfId="0" applyFont="1" applyBorder="1" applyAlignment="1" applyProtection="1">
      <alignment/>
      <protection hidden="1"/>
    </xf>
    <xf numFmtId="0" fontId="13" fillId="0" borderId="16" xfId="0" applyFont="1" applyBorder="1" applyAlignment="1" applyProtection="1">
      <alignment/>
      <protection hidden="1"/>
    </xf>
    <xf numFmtId="0" fontId="8" fillId="0" borderId="13"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18" xfId="0" applyFont="1" applyBorder="1" applyAlignment="1" applyProtection="1" quotePrefix="1">
      <alignment horizontal="center"/>
      <protection hidden="1"/>
    </xf>
    <xf numFmtId="37" fontId="24" fillId="0" borderId="0" xfId="0" applyNumberFormat="1" applyFont="1" applyBorder="1" applyAlignment="1" applyProtection="1">
      <alignment/>
      <protection hidden="1"/>
    </xf>
    <xf numFmtId="0" fontId="0" fillId="0" borderId="15" xfId="0" applyBorder="1" applyAlignment="1" applyProtection="1">
      <alignment/>
      <protection hidden="1"/>
    </xf>
    <xf numFmtId="0" fontId="8" fillId="0" borderId="0" xfId="0" applyFont="1" applyAlignment="1" applyProtection="1" quotePrefix="1">
      <alignment horizontal="right"/>
      <protection hidden="1"/>
    </xf>
    <xf numFmtId="0" fontId="10" fillId="0" borderId="19" xfId="0" applyFont="1" applyFill="1" applyBorder="1" applyAlignment="1" applyProtection="1">
      <alignment/>
      <protection hidden="1"/>
    </xf>
    <xf numFmtId="37" fontId="10" fillId="0" borderId="20" xfId="0" applyNumberFormat="1" applyFont="1" applyBorder="1" applyAlignment="1" applyProtection="1">
      <alignment/>
      <protection hidden="1"/>
    </xf>
    <xf numFmtId="0" fontId="8" fillId="0" borderId="10" xfId="0" applyFont="1" applyBorder="1" applyAlignment="1" applyProtection="1">
      <alignment/>
      <protection hidden="1"/>
    </xf>
    <xf numFmtId="0" fontId="8" fillId="0" borderId="10" xfId="0" applyFont="1" applyBorder="1" applyAlignment="1" applyProtection="1">
      <alignment horizontal="center"/>
      <protection hidden="1"/>
    </xf>
    <xf numFmtId="0" fontId="8" fillId="0" borderId="10" xfId="0" applyFont="1" applyBorder="1" applyAlignment="1" applyProtection="1" quotePrefix="1">
      <alignment horizontal="center"/>
      <protection hidden="1"/>
    </xf>
    <xf numFmtId="37" fontId="8" fillId="0" borderId="0" xfId="0" applyNumberFormat="1" applyFont="1" applyBorder="1" applyAlignment="1" applyProtection="1">
      <alignment/>
      <protection hidden="1"/>
    </xf>
    <xf numFmtId="37" fontId="9" fillId="0" borderId="21" xfId="0" applyNumberFormat="1" applyFont="1" applyFill="1" applyBorder="1" applyAlignment="1" applyProtection="1">
      <alignment/>
      <protection hidden="1"/>
    </xf>
    <xf numFmtId="37" fontId="10" fillId="0" borderId="21" xfId="0" applyNumberFormat="1" applyFont="1" applyBorder="1" applyAlignment="1" applyProtection="1">
      <alignment/>
      <protection hidden="1"/>
    </xf>
    <xf numFmtId="37" fontId="24" fillId="0" borderId="0" xfId="0" applyNumberFormat="1" applyFont="1" applyAlignment="1" applyProtection="1">
      <alignment/>
      <protection hidden="1"/>
    </xf>
    <xf numFmtId="10" fontId="0" fillId="0" borderId="10" xfId="0" applyNumberFormat="1" applyFill="1" applyBorder="1" applyAlignment="1" applyProtection="1">
      <alignment/>
      <protection hidden="1"/>
    </xf>
    <xf numFmtId="0" fontId="16" fillId="0" borderId="0" xfId="0" applyFont="1" applyAlignment="1" applyProtection="1">
      <alignment/>
      <protection hidden="1"/>
    </xf>
    <xf numFmtId="0" fontId="25" fillId="0" borderId="0" xfId="0" applyFont="1" applyAlignment="1" applyProtection="1">
      <alignment/>
      <protection hidden="1"/>
    </xf>
    <xf numFmtId="6" fontId="33" fillId="0" borderId="22" xfId="0" applyNumberFormat="1" applyFont="1" applyFill="1" applyBorder="1" applyAlignment="1" applyProtection="1">
      <alignment/>
      <protection hidden="1"/>
    </xf>
    <xf numFmtId="6" fontId="33" fillId="0" borderId="22" xfId="0" applyNumberFormat="1" applyFont="1" applyBorder="1" applyAlignment="1" applyProtection="1">
      <alignment/>
      <protection hidden="1"/>
    </xf>
    <xf numFmtId="37" fontId="0" fillId="0" borderId="15" xfId="0" applyNumberFormat="1" applyBorder="1" applyAlignment="1" applyProtection="1">
      <alignment/>
      <protection hidden="1"/>
    </xf>
    <xf numFmtId="37" fontId="0" fillId="0" borderId="0" xfId="0" applyNumberFormat="1" applyBorder="1" applyAlignment="1" applyProtection="1">
      <alignment/>
      <protection hidden="1"/>
    </xf>
    <xf numFmtId="37" fontId="16" fillId="0" borderId="11" xfId="0" applyNumberFormat="1" applyFont="1" applyFill="1" applyBorder="1" applyAlignment="1" applyProtection="1">
      <alignment/>
      <protection hidden="1"/>
    </xf>
    <xf numFmtId="37" fontId="16" fillId="0" borderId="0" xfId="0" applyNumberFormat="1" applyFont="1" applyBorder="1" applyAlignment="1" applyProtection="1">
      <alignment/>
      <protection hidden="1"/>
    </xf>
    <xf numFmtId="10" fontId="0" fillId="0" borderId="0" xfId="0" applyNumberFormat="1" applyAlignment="1" applyProtection="1">
      <alignment/>
      <protection hidden="1"/>
    </xf>
    <xf numFmtId="37" fontId="13" fillId="0" borderId="0" xfId="0" applyNumberFormat="1" applyFont="1" applyAlignment="1" applyProtection="1">
      <alignment/>
      <protection hidden="1"/>
    </xf>
    <xf numFmtId="10" fontId="8" fillId="0" borderId="10" xfId="58" applyNumberFormat="1" applyFont="1" applyFill="1" applyBorder="1" applyAlignment="1" applyProtection="1">
      <alignment/>
      <protection hidden="1"/>
    </xf>
    <xf numFmtId="0" fontId="15" fillId="0" borderId="0" xfId="0" applyFont="1" applyAlignment="1" applyProtection="1">
      <alignment horizontal="center"/>
      <protection hidden="1"/>
    </xf>
    <xf numFmtId="0" fontId="36" fillId="0" borderId="0" xfId="0" applyFont="1" applyAlignment="1" applyProtection="1">
      <alignment horizontal="center"/>
      <protection hidden="1"/>
    </xf>
    <xf numFmtId="0" fontId="20" fillId="0" borderId="0" xfId="0" applyFont="1" applyAlignment="1" applyProtection="1">
      <alignment horizontal="center"/>
      <protection hidden="1"/>
    </xf>
    <xf numFmtId="0" fontId="27" fillId="0" borderId="0" xfId="0" applyFont="1" applyAlignment="1" applyProtection="1">
      <alignment horizontal="center"/>
      <protection hidden="1"/>
    </xf>
    <xf numFmtId="0" fontId="16" fillId="0" borderId="13" xfId="0" applyFont="1" applyBorder="1" applyAlignment="1" applyProtection="1">
      <alignment horizontal="center"/>
      <protection hidden="1"/>
    </xf>
    <xf numFmtId="0" fontId="15" fillId="0" borderId="0" xfId="0" applyFont="1" applyAlignment="1" applyProtection="1">
      <alignment/>
      <protection hidden="1"/>
    </xf>
    <xf numFmtId="0" fontId="0" fillId="0" borderId="0" xfId="0" applyFont="1" applyBorder="1" applyAlignment="1" applyProtection="1">
      <alignment horizontal="center"/>
      <protection hidden="1"/>
    </xf>
    <xf numFmtId="0" fontId="8" fillId="0" borderId="15" xfId="0" applyFont="1" applyBorder="1" applyAlignment="1" applyProtection="1">
      <alignment/>
      <protection hidden="1"/>
    </xf>
    <xf numFmtId="0" fontId="5" fillId="0" borderId="15" xfId="0" applyFont="1" applyBorder="1" applyAlignment="1" applyProtection="1">
      <alignment/>
      <protection hidden="1"/>
    </xf>
    <xf numFmtId="39" fontId="0" fillId="0" borderId="0" xfId="0" applyNumberFormat="1" applyAlignment="1" applyProtection="1">
      <alignment/>
      <protection hidden="1"/>
    </xf>
    <xf numFmtId="37" fontId="9" fillId="34" borderId="20" xfId="0" applyNumberFormat="1" applyFont="1" applyFill="1" applyBorder="1" applyAlignment="1" applyProtection="1">
      <alignment/>
      <protection hidden="1" locked="0"/>
    </xf>
    <xf numFmtId="9" fontId="9" fillId="34" borderId="20" xfId="0" applyNumberFormat="1" applyFont="1" applyFill="1" applyBorder="1" applyAlignment="1" applyProtection="1">
      <alignment/>
      <protection hidden="1" locked="0"/>
    </xf>
    <xf numFmtId="9" fontId="9" fillId="0" borderId="20" xfId="0" applyNumberFormat="1" applyFont="1" applyFill="1" applyBorder="1" applyAlignment="1" applyProtection="1">
      <alignment/>
      <protection hidden="1"/>
    </xf>
    <xf numFmtId="37" fontId="9" fillId="0" borderId="20" xfId="0" applyNumberFormat="1" applyFont="1" applyFill="1" applyBorder="1" applyAlignment="1" applyProtection="1">
      <alignment/>
      <protection hidden="1"/>
    </xf>
    <xf numFmtId="38" fontId="9" fillId="34" borderId="20" xfId="0" applyNumberFormat="1" applyFont="1" applyFill="1" applyBorder="1" applyAlignment="1" applyProtection="1">
      <alignment/>
      <protection hidden="1" locked="0"/>
    </xf>
    <xf numFmtId="38" fontId="9" fillId="0" borderId="20" xfId="0" applyNumberFormat="1" applyFont="1" applyBorder="1" applyAlignment="1" applyProtection="1">
      <alignment/>
      <protection hidden="1"/>
    </xf>
    <xf numFmtId="37" fontId="9" fillId="34" borderId="18" xfId="0" applyNumberFormat="1" applyFont="1" applyFill="1" applyBorder="1" applyAlignment="1" applyProtection="1">
      <alignment/>
      <protection hidden="1" locked="0"/>
    </xf>
    <xf numFmtId="9" fontId="9" fillId="34" borderId="18" xfId="0" applyNumberFormat="1" applyFont="1" applyFill="1" applyBorder="1" applyAlignment="1" applyProtection="1">
      <alignment/>
      <protection hidden="1" locked="0"/>
    </xf>
    <xf numFmtId="9" fontId="9" fillId="0" borderId="18" xfId="0" applyNumberFormat="1" applyFont="1" applyFill="1" applyBorder="1" applyAlignment="1" applyProtection="1">
      <alignment/>
      <protection hidden="1"/>
    </xf>
    <xf numFmtId="37" fontId="9" fillId="0" borderId="18" xfId="0" applyNumberFormat="1" applyFont="1" applyFill="1" applyBorder="1" applyAlignment="1" applyProtection="1">
      <alignment/>
      <protection hidden="1"/>
    </xf>
    <xf numFmtId="38" fontId="9" fillId="34" borderId="18" xfId="0" applyNumberFormat="1" applyFont="1" applyFill="1" applyBorder="1" applyAlignment="1" applyProtection="1">
      <alignment/>
      <protection hidden="1" locked="0"/>
    </xf>
    <xf numFmtId="38" fontId="9" fillId="0" borderId="13" xfId="0" applyNumberFormat="1" applyFont="1" applyBorder="1" applyAlignment="1" applyProtection="1">
      <alignment/>
      <protection hidden="1"/>
    </xf>
    <xf numFmtId="37" fontId="9" fillId="0" borderId="15" xfId="0" applyNumberFormat="1" applyFont="1" applyBorder="1" applyAlignment="1" applyProtection="1">
      <alignment/>
      <protection hidden="1"/>
    </xf>
    <xf numFmtId="37" fontId="9" fillId="0" borderId="17" xfId="0" applyNumberFormat="1" applyFont="1" applyFill="1" applyBorder="1" applyAlignment="1" applyProtection="1">
      <alignment/>
      <protection hidden="1"/>
    </xf>
    <xf numFmtId="37" fontId="9" fillId="0" borderId="18" xfId="0" applyNumberFormat="1" applyFont="1" applyBorder="1" applyAlignment="1" applyProtection="1">
      <alignment/>
      <protection hidden="1"/>
    </xf>
    <xf numFmtId="37" fontId="9" fillId="0" borderId="17" xfId="0" applyNumberFormat="1" applyFont="1" applyBorder="1" applyAlignment="1" applyProtection="1">
      <alignment/>
      <protection hidden="1"/>
    </xf>
    <xf numFmtId="37" fontId="16" fillId="0" borderId="0" xfId="0" applyNumberFormat="1" applyFont="1" applyAlignment="1" applyProtection="1">
      <alignment horizontal="right"/>
      <protection hidden="1"/>
    </xf>
    <xf numFmtId="37" fontId="16" fillId="0" borderId="0" xfId="0" applyNumberFormat="1" applyFont="1" applyAlignment="1" applyProtection="1" quotePrefix="1">
      <alignment horizontal="right"/>
      <protection hidden="1"/>
    </xf>
    <xf numFmtId="9" fontId="8" fillId="0" borderId="21" xfId="0" applyNumberFormat="1" applyFont="1" applyFill="1" applyBorder="1" applyAlignment="1" applyProtection="1">
      <alignment/>
      <protection hidden="1"/>
    </xf>
    <xf numFmtId="9" fontId="8" fillId="0" borderId="21" xfId="0" applyNumberFormat="1" applyFont="1" applyBorder="1" applyAlignment="1" applyProtection="1">
      <alignment/>
      <protection hidden="1"/>
    </xf>
    <xf numFmtId="37" fontId="8" fillId="0" borderId="21" xfId="0" applyNumberFormat="1" applyFont="1" applyBorder="1" applyAlignment="1" applyProtection="1">
      <alignment/>
      <protection hidden="1"/>
    </xf>
    <xf numFmtId="6" fontId="33" fillId="0" borderId="23" xfId="0" applyNumberFormat="1" applyFont="1" applyFill="1" applyBorder="1" applyAlignment="1" applyProtection="1">
      <alignment/>
      <protection hidden="1"/>
    </xf>
    <xf numFmtId="6" fontId="33" fillId="0" borderId="23" xfId="0" applyNumberFormat="1" applyFont="1" applyBorder="1" applyAlignment="1" applyProtection="1">
      <alignment/>
      <protection hidden="1"/>
    </xf>
    <xf numFmtId="37" fontId="5" fillId="0" borderId="0" xfId="0" applyNumberFormat="1" applyFont="1" applyAlignment="1" applyProtection="1">
      <alignment/>
      <protection hidden="1"/>
    </xf>
    <xf numFmtId="9" fontId="0" fillId="0" borderId="0" xfId="0" applyNumberFormat="1" applyAlignment="1" applyProtection="1">
      <alignment/>
      <protection hidden="1"/>
    </xf>
    <xf numFmtId="37" fontId="19" fillId="0" borderId="0" xfId="0" applyNumberFormat="1" applyFont="1" applyBorder="1" applyAlignment="1" applyProtection="1">
      <alignment/>
      <protection hidden="1"/>
    </xf>
    <xf numFmtId="0" fontId="15" fillId="0" borderId="13"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0" fillId="33" borderId="11" xfId="0" applyFont="1" applyFill="1" applyBorder="1" applyAlignment="1" applyProtection="1">
      <alignment/>
      <protection hidden="1"/>
    </xf>
    <xf numFmtId="0" fontId="16" fillId="35" borderId="17" xfId="0" applyFont="1" applyFill="1" applyBorder="1" applyAlignment="1" applyProtection="1">
      <alignment horizontal="center"/>
      <protection hidden="1"/>
    </xf>
    <xf numFmtId="0" fontId="25" fillId="35" borderId="15" xfId="0" applyFont="1" applyFill="1" applyBorder="1" applyAlignment="1" applyProtection="1">
      <alignment/>
      <protection hidden="1"/>
    </xf>
    <xf numFmtId="0" fontId="16" fillId="35" borderId="24" xfId="0" applyFont="1" applyFill="1" applyBorder="1" applyAlignment="1" applyProtection="1">
      <alignment horizontal="center"/>
      <protection hidden="1"/>
    </xf>
    <xf numFmtId="0" fontId="16" fillId="35" borderId="19" xfId="0" applyFont="1" applyFill="1" applyBorder="1" applyAlignment="1" applyProtection="1">
      <alignment horizontal="center"/>
      <protection hidden="1"/>
    </xf>
    <xf numFmtId="0" fontId="16" fillId="35" borderId="25" xfId="0" applyFont="1" applyFill="1" applyBorder="1" applyAlignment="1" applyProtection="1">
      <alignment horizontal="center"/>
      <protection hidden="1"/>
    </xf>
    <xf numFmtId="0" fontId="16" fillId="35" borderId="21" xfId="0" applyFont="1" applyFill="1" applyBorder="1" applyAlignment="1" applyProtection="1">
      <alignment horizontal="center"/>
      <protection hidden="1"/>
    </xf>
    <xf numFmtId="0" fontId="10" fillId="33" borderId="0" xfId="0" applyFont="1" applyFill="1" applyBorder="1" applyAlignment="1" applyProtection="1">
      <alignment/>
      <protection hidden="1"/>
    </xf>
    <xf numFmtId="0" fontId="8" fillId="0" borderId="26"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16" fillId="0" borderId="27" xfId="0" applyFont="1" applyBorder="1" applyAlignment="1" applyProtection="1">
      <alignment/>
      <protection hidden="1"/>
    </xf>
    <xf numFmtId="0" fontId="24" fillId="0" borderId="20" xfId="0" applyFont="1" applyBorder="1" applyAlignment="1" applyProtection="1">
      <alignment/>
      <protection hidden="1"/>
    </xf>
    <xf numFmtId="0" fontId="16" fillId="0" borderId="21" xfId="0" applyFont="1" applyBorder="1" applyAlignment="1" applyProtection="1">
      <alignment/>
      <protection hidden="1"/>
    </xf>
    <xf numFmtId="39" fontId="9" fillId="0" borderId="23" xfId="0" applyNumberFormat="1" applyFont="1" applyFill="1" applyBorder="1" applyAlignment="1" applyProtection="1">
      <alignment/>
      <protection hidden="1"/>
    </xf>
    <xf numFmtId="0" fontId="16" fillId="0" borderId="28" xfId="0" applyFont="1" applyBorder="1" applyAlignment="1" applyProtection="1">
      <alignment/>
      <protection hidden="1"/>
    </xf>
    <xf numFmtId="0" fontId="0" fillId="0" borderId="18" xfId="0" applyBorder="1" applyAlignment="1" applyProtection="1">
      <alignment/>
      <protection hidden="1"/>
    </xf>
    <xf numFmtId="0" fontId="0" fillId="0" borderId="28" xfId="0" applyBorder="1" applyAlignment="1" applyProtection="1">
      <alignment/>
      <protection hidden="1"/>
    </xf>
    <xf numFmtId="0" fontId="0" fillId="0" borderId="16" xfId="0" applyBorder="1" applyAlignment="1" applyProtection="1">
      <alignment/>
      <protection hidden="1"/>
    </xf>
    <xf numFmtId="0" fontId="25" fillId="35" borderId="14" xfId="0" applyFont="1" applyFill="1" applyBorder="1" applyAlignment="1" applyProtection="1">
      <alignment/>
      <protection hidden="1"/>
    </xf>
    <xf numFmtId="0" fontId="16" fillId="35" borderId="14" xfId="0" applyFont="1" applyFill="1" applyBorder="1" applyAlignment="1" applyProtection="1">
      <alignment horizontal="center"/>
      <protection hidden="1"/>
    </xf>
    <xf numFmtId="0" fontId="25" fillId="35" borderId="18" xfId="0" applyFont="1" applyFill="1" applyBorder="1" applyAlignment="1" applyProtection="1">
      <alignment/>
      <protection hidden="1"/>
    </xf>
    <xf numFmtId="0" fontId="16" fillId="35" borderId="19" xfId="0" applyFont="1" applyFill="1" applyBorder="1" applyAlignment="1" applyProtection="1" quotePrefix="1">
      <alignment horizontal="center"/>
      <protection hidden="1"/>
    </xf>
    <xf numFmtId="0" fontId="25" fillId="35" borderId="0" xfId="0" applyFont="1" applyFill="1" applyAlignment="1" applyProtection="1">
      <alignment/>
      <protection hidden="1"/>
    </xf>
    <xf numFmtId="0" fontId="25" fillId="35" borderId="0" xfId="0" applyFont="1" applyFill="1" applyBorder="1" applyAlignment="1" applyProtection="1">
      <alignment/>
      <protection hidden="1"/>
    </xf>
    <xf numFmtId="0" fontId="0" fillId="36" borderId="20" xfId="0" applyFill="1" applyBorder="1" applyAlignment="1" applyProtection="1">
      <alignment/>
      <protection hidden="1"/>
    </xf>
    <xf numFmtId="0" fontId="25" fillId="35" borderId="10" xfId="0" applyFont="1" applyFill="1" applyBorder="1" applyAlignment="1" applyProtection="1">
      <alignment/>
      <protection hidden="1"/>
    </xf>
    <xf numFmtId="0" fontId="0" fillId="36" borderId="23" xfId="0" applyFill="1" applyBorder="1" applyAlignment="1" applyProtection="1">
      <alignment/>
      <protection hidden="1"/>
    </xf>
    <xf numFmtId="0" fontId="8" fillId="0" borderId="2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0" fillId="0" borderId="30" xfId="0" applyBorder="1" applyAlignment="1" applyProtection="1">
      <alignment/>
      <protection hidden="1"/>
    </xf>
    <xf numFmtId="0" fontId="24" fillId="0" borderId="19" xfId="0" applyFont="1" applyBorder="1" applyAlignment="1" applyProtection="1">
      <alignment/>
      <protection hidden="1"/>
    </xf>
    <xf numFmtId="0" fontId="16" fillId="0" borderId="25" xfId="0" applyFont="1" applyBorder="1" applyAlignment="1" applyProtection="1">
      <alignment/>
      <protection hidden="1"/>
    </xf>
    <xf numFmtId="3" fontId="9" fillId="0" borderId="21" xfId="0" applyNumberFormat="1" applyFont="1" applyFill="1" applyBorder="1" applyAlignment="1" applyProtection="1">
      <alignment/>
      <protection hidden="1"/>
    </xf>
    <xf numFmtId="38" fontId="9" fillId="0" borderId="21" xfId="0" applyNumberFormat="1" applyFont="1" applyFill="1" applyBorder="1" applyAlignment="1" applyProtection="1">
      <alignment/>
      <protection hidden="1"/>
    </xf>
    <xf numFmtId="0" fontId="0" fillId="37" borderId="0" xfId="0" applyFill="1" applyBorder="1" applyAlignment="1" applyProtection="1">
      <alignment/>
      <protection hidden="1"/>
    </xf>
    <xf numFmtId="0" fontId="0" fillId="38" borderId="0" xfId="0" applyFill="1" applyBorder="1" applyAlignment="1" applyProtection="1">
      <alignment/>
      <protection hidden="1"/>
    </xf>
    <xf numFmtId="0" fontId="0" fillId="0" borderId="20" xfId="0" applyBorder="1" applyAlignment="1" applyProtection="1">
      <alignment/>
      <protection hidden="1"/>
    </xf>
    <xf numFmtId="0" fontId="0" fillId="0" borderId="19" xfId="0" applyBorder="1" applyAlignment="1" applyProtection="1">
      <alignment/>
      <protection hidden="1"/>
    </xf>
    <xf numFmtId="0" fontId="10" fillId="0" borderId="0" xfId="0" applyFont="1" applyAlignment="1" applyProtection="1">
      <alignment/>
      <protection hidden="1"/>
    </xf>
    <xf numFmtId="0" fontId="16" fillId="0" borderId="10" xfId="0" applyFont="1" applyBorder="1" applyAlignment="1" applyProtection="1">
      <alignment/>
      <protection hidden="1"/>
    </xf>
    <xf numFmtId="0" fontId="0" fillId="0" borderId="10" xfId="0" applyBorder="1" applyAlignment="1" applyProtection="1">
      <alignment/>
      <protection hidden="1"/>
    </xf>
    <xf numFmtId="0" fontId="16" fillId="35" borderId="15" xfId="0" applyFont="1" applyFill="1" applyBorder="1" applyAlignment="1" applyProtection="1">
      <alignment/>
      <protection hidden="1"/>
    </xf>
    <xf numFmtId="0" fontId="8" fillId="0" borderId="29" xfId="0" applyFont="1" applyBorder="1" applyAlignment="1" applyProtection="1" quotePrefix="1">
      <alignment horizontal="center"/>
      <protection hidden="1"/>
    </xf>
    <xf numFmtId="0" fontId="25" fillId="36" borderId="11" xfId="0" applyFont="1" applyFill="1" applyBorder="1" applyAlignment="1" applyProtection="1">
      <alignment/>
      <protection hidden="1"/>
    </xf>
    <xf numFmtId="0" fontId="25" fillId="36" borderId="31" xfId="0" applyFont="1" applyFill="1" applyBorder="1" applyAlignment="1" applyProtection="1">
      <alignment/>
      <protection hidden="1"/>
    </xf>
    <xf numFmtId="0" fontId="0" fillId="0" borderId="27" xfId="0" applyBorder="1" applyAlignment="1" applyProtection="1">
      <alignment/>
      <protection hidden="1"/>
    </xf>
    <xf numFmtId="0" fontId="16" fillId="0" borderId="0" xfId="0" applyFont="1" applyAlignment="1" applyProtection="1">
      <alignment horizontal="right"/>
      <protection hidden="1"/>
    </xf>
    <xf numFmtId="0" fontId="0" fillId="0" borderId="0" xfId="0" applyFont="1" applyAlignment="1" applyProtection="1">
      <alignment horizontal="centerContinuous"/>
      <protection hidden="1"/>
    </xf>
    <xf numFmtId="0" fontId="16" fillId="0" borderId="0" xfId="0" applyFont="1" applyAlignment="1" applyProtection="1">
      <alignment horizontal="center"/>
      <protection hidden="1"/>
    </xf>
    <xf numFmtId="0" fontId="8" fillId="0" borderId="0" xfId="0" applyFont="1" applyFill="1" applyBorder="1" applyAlignment="1" applyProtection="1" quotePrefix="1">
      <alignment horizontal="left"/>
      <protection hidden="1"/>
    </xf>
    <xf numFmtId="0" fontId="5" fillId="0" borderId="0" xfId="0" applyFont="1" applyAlignment="1" applyProtection="1">
      <alignment horizontal="center"/>
      <protection hidden="1"/>
    </xf>
    <xf numFmtId="0" fontId="13" fillId="1" borderId="28" xfId="0" applyFont="1" applyFill="1" applyBorder="1" applyAlignment="1" applyProtection="1">
      <alignment/>
      <protection hidden="1"/>
    </xf>
    <xf numFmtId="0" fontId="8" fillId="1" borderId="16" xfId="0" applyFont="1" applyFill="1" applyBorder="1" applyAlignment="1" applyProtection="1">
      <alignment horizontal="center"/>
      <protection hidden="1"/>
    </xf>
    <xf numFmtId="0" fontId="8" fillId="1" borderId="18" xfId="0" applyFont="1" applyFill="1" applyBorder="1" applyAlignment="1" applyProtection="1">
      <alignment horizontal="center"/>
      <protection hidden="1"/>
    </xf>
    <xf numFmtId="0" fontId="8" fillId="1" borderId="13" xfId="0" applyFont="1" applyFill="1" applyBorder="1" applyAlignment="1" applyProtection="1">
      <alignment horizontal="center"/>
      <protection hidden="1"/>
    </xf>
    <xf numFmtId="0" fontId="16" fillId="36" borderId="14" xfId="0" applyFont="1" applyFill="1" applyBorder="1" applyAlignment="1" applyProtection="1">
      <alignment/>
      <protection hidden="1"/>
    </xf>
    <xf numFmtId="0" fontId="25" fillId="39" borderId="20" xfId="0" applyFont="1" applyFill="1" applyBorder="1" applyAlignment="1" applyProtection="1">
      <alignment/>
      <protection hidden="1"/>
    </xf>
    <xf numFmtId="0" fontId="16" fillId="36" borderId="18" xfId="0" applyFont="1" applyFill="1" applyBorder="1" applyAlignment="1" applyProtection="1">
      <alignment/>
      <protection hidden="1"/>
    </xf>
    <xf numFmtId="0" fontId="16" fillId="36" borderId="17" xfId="0" applyFont="1" applyFill="1" applyBorder="1" applyAlignment="1" applyProtection="1">
      <alignment/>
      <protection hidden="1"/>
    </xf>
    <xf numFmtId="0" fontId="16" fillId="36" borderId="24" xfId="0" applyFont="1" applyFill="1" applyBorder="1" applyAlignment="1" applyProtection="1">
      <alignment/>
      <protection hidden="1"/>
    </xf>
    <xf numFmtId="0" fontId="16" fillId="36" borderId="20" xfId="0" applyFont="1" applyFill="1" applyBorder="1" applyAlignment="1" applyProtection="1">
      <alignment horizontal="center"/>
      <protection hidden="1"/>
    </xf>
    <xf numFmtId="0" fontId="16" fillId="36" borderId="20" xfId="0" applyFont="1" applyFill="1" applyBorder="1" applyAlignment="1" applyProtection="1">
      <alignment/>
      <protection hidden="1"/>
    </xf>
    <xf numFmtId="0" fontId="16" fillId="36" borderId="19" xfId="0" applyFont="1" applyFill="1" applyBorder="1" applyAlignment="1" applyProtection="1">
      <alignment horizontal="center"/>
      <protection hidden="1"/>
    </xf>
    <xf numFmtId="0" fontId="16" fillId="36" borderId="19" xfId="0" applyFont="1" applyFill="1" applyBorder="1" applyAlignment="1" applyProtection="1" quotePrefix="1">
      <alignment horizontal="center"/>
      <protection hidden="1"/>
    </xf>
    <xf numFmtId="0" fontId="16" fillId="36" borderId="26" xfId="0" applyFont="1" applyFill="1" applyBorder="1" applyAlignment="1" applyProtection="1">
      <alignment/>
      <protection hidden="1"/>
    </xf>
    <xf numFmtId="0" fontId="25" fillId="39" borderId="31" xfId="0" applyFont="1" applyFill="1" applyBorder="1" applyAlignment="1" applyProtection="1">
      <alignment/>
      <protection hidden="1"/>
    </xf>
    <xf numFmtId="0" fontId="16" fillId="36" borderId="31" xfId="0" applyFont="1" applyFill="1" applyBorder="1" applyAlignment="1" applyProtection="1">
      <alignment horizontal="center"/>
      <protection hidden="1"/>
    </xf>
    <xf numFmtId="0" fontId="9" fillId="34" borderId="20" xfId="0" applyFont="1" applyFill="1" applyBorder="1" applyAlignment="1" applyProtection="1">
      <alignment/>
      <protection hidden="1" locked="0"/>
    </xf>
    <xf numFmtId="38" fontId="9" fillId="0" borderId="32" xfId="0" applyNumberFormat="1" applyFont="1" applyFill="1" applyBorder="1" applyAlignment="1" applyProtection="1">
      <alignment/>
      <protection hidden="1"/>
    </xf>
    <xf numFmtId="0" fontId="9" fillId="34" borderId="18" xfId="0" applyFont="1" applyFill="1" applyBorder="1" applyAlignment="1" applyProtection="1">
      <alignment/>
      <protection hidden="1" locked="0"/>
    </xf>
    <xf numFmtId="38" fontId="9" fillId="0" borderId="13" xfId="0" applyNumberFormat="1" applyFont="1" applyFill="1" applyBorder="1" applyAlignment="1" applyProtection="1">
      <alignment/>
      <protection hidden="1"/>
    </xf>
    <xf numFmtId="0" fontId="9" fillId="0" borderId="15" xfId="0" applyFont="1" applyBorder="1" applyAlignment="1" applyProtection="1">
      <alignment/>
      <protection hidden="1"/>
    </xf>
    <xf numFmtId="0" fontId="9" fillId="0" borderId="17" xfId="0" applyFont="1" applyBorder="1" applyAlignment="1" applyProtection="1">
      <alignment/>
      <protection hidden="1"/>
    </xf>
    <xf numFmtId="0" fontId="9" fillId="0" borderId="18" xfId="0" applyFont="1" applyBorder="1" applyAlignment="1" applyProtection="1">
      <alignment/>
      <protection hidden="1"/>
    </xf>
    <xf numFmtId="0" fontId="9" fillId="0" borderId="17" xfId="0" applyFont="1" applyFill="1" applyBorder="1" applyAlignment="1" applyProtection="1">
      <alignment/>
      <protection hidden="1"/>
    </xf>
    <xf numFmtId="6" fontId="33" fillId="0" borderId="31" xfId="0" applyNumberFormat="1" applyFont="1" applyFill="1" applyBorder="1" applyAlignment="1" applyProtection="1">
      <alignment/>
      <protection hidden="1"/>
    </xf>
    <xf numFmtId="0" fontId="20" fillId="0" borderId="0" xfId="0" applyFont="1" applyAlignment="1" applyProtection="1">
      <alignment horizontal="right"/>
      <protection hidden="1"/>
    </xf>
    <xf numFmtId="0" fontId="20" fillId="0" borderId="0" xfId="0" applyFont="1" applyAlignment="1" applyProtection="1" quotePrefix="1">
      <alignment horizontal="right"/>
      <protection hidden="1"/>
    </xf>
    <xf numFmtId="0" fontId="8" fillId="0" borderId="0" xfId="0" applyFont="1" applyFill="1" applyBorder="1" applyAlignment="1" applyProtection="1">
      <alignment/>
      <protection hidden="1"/>
    </xf>
    <xf numFmtId="0" fontId="0" fillId="0" borderId="0" xfId="0" applyFont="1" applyAlignment="1" applyProtection="1">
      <alignment horizontal="center"/>
      <protection hidden="1"/>
    </xf>
    <xf numFmtId="0" fontId="8" fillId="35" borderId="14" xfId="0" applyFont="1" applyFill="1" applyBorder="1" applyAlignment="1" applyProtection="1">
      <alignment/>
      <protection hidden="1"/>
    </xf>
    <xf numFmtId="0" fontId="8" fillId="35" borderId="15" xfId="0" applyFont="1" applyFill="1" applyBorder="1" applyAlignment="1" applyProtection="1">
      <alignment/>
      <protection hidden="1"/>
    </xf>
    <xf numFmtId="0" fontId="8" fillId="35" borderId="33" xfId="0" applyFont="1" applyFill="1" applyBorder="1" applyAlignment="1" applyProtection="1">
      <alignment horizontal="center"/>
      <protection hidden="1"/>
    </xf>
    <xf numFmtId="0" fontId="8" fillId="35" borderId="33" xfId="0" applyFont="1" applyFill="1" applyBorder="1" applyAlignment="1" applyProtection="1">
      <alignment/>
      <protection hidden="1"/>
    </xf>
    <xf numFmtId="0" fontId="8" fillId="35" borderId="28" xfId="0" applyFont="1" applyFill="1" applyBorder="1" applyAlignment="1" applyProtection="1">
      <alignment horizontal="center"/>
      <protection hidden="1"/>
    </xf>
    <xf numFmtId="0" fontId="8" fillId="35" borderId="13" xfId="0" applyFont="1" applyFill="1" applyBorder="1" applyAlignment="1" applyProtection="1">
      <alignment horizontal="center"/>
      <protection hidden="1"/>
    </xf>
    <xf numFmtId="0" fontId="16" fillId="35" borderId="14" xfId="0" applyFont="1" applyFill="1" applyBorder="1" applyAlignment="1" applyProtection="1">
      <alignment/>
      <protection hidden="1"/>
    </xf>
    <xf numFmtId="0" fontId="16" fillId="35" borderId="0" xfId="0" applyFont="1" applyFill="1" applyBorder="1" applyAlignment="1" applyProtection="1">
      <alignment/>
      <protection hidden="1"/>
    </xf>
    <xf numFmtId="0" fontId="16" fillId="35" borderId="20" xfId="0" applyFont="1" applyFill="1" applyBorder="1" applyAlignment="1" applyProtection="1">
      <alignment/>
      <protection hidden="1"/>
    </xf>
    <xf numFmtId="0" fontId="16" fillId="35" borderId="24" xfId="0" applyFont="1" applyFill="1" applyBorder="1" applyAlignment="1" applyProtection="1">
      <alignment/>
      <protection hidden="1"/>
    </xf>
    <xf numFmtId="0" fontId="16" fillId="35" borderId="0" xfId="0" applyFont="1" applyFill="1" applyAlignment="1" applyProtection="1">
      <alignment/>
      <protection hidden="1"/>
    </xf>
    <xf numFmtId="0" fontId="16" fillId="36" borderId="11" xfId="0" applyFont="1" applyFill="1" applyBorder="1" applyAlignment="1" applyProtection="1">
      <alignment/>
      <protection hidden="1"/>
    </xf>
    <xf numFmtId="0" fontId="16" fillId="36" borderId="11" xfId="0" applyFont="1" applyFill="1" applyBorder="1" applyAlignment="1" applyProtection="1">
      <alignment horizontal="center"/>
      <protection hidden="1"/>
    </xf>
    <xf numFmtId="0" fontId="16" fillId="35" borderId="31" xfId="0" applyFont="1" applyFill="1" applyBorder="1" applyAlignment="1" applyProtection="1">
      <alignment/>
      <protection hidden="1"/>
    </xf>
    <xf numFmtId="0" fontId="16" fillId="35" borderId="22" xfId="0" applyFont="1" applyFill="1" applyBorder="1" applyAlignment="1" applyProtection="1">
      <alignment horizontal="center"/>
      <protection hidden="1"/>
    </xf>
    <xf numFmtId="0" fontId="5" fillId="0" borderId="24" xfId="0" applyFont="1" applyBorder="1" applyAlignment="1" applyProtection="1">
      <alignment/>
      <protection hidden="1"/>
    </xf>
    <xf numFmtId="0" fontId="5" fillId="0" borderId="20" xfId="0" applyFont="1" applyBorder="1" applyAlignment="1" applyProtection="1">
      <alignment/>
      <protection hidden="1"/>
    </xf>
    <xf numFmtId="38" fontId="9" fillId="0" borderId="20" xfId="0" applyNumberFormat="1" applyFont="1" applyFill="1" applyBorder="1" applyAlignment="1" applyProtection="1">
      <alignment/>
      <protection hidden="1"/>
    </xf>
    <xf numFmtId="38" fontId="9" fillId="0" borderId="32" xfId="0" applyNumberFormat="1" applyFont="1" applyBorder="1" applyAlignment="1" applyProtection="1">
      <alignment/>
      <protection hidden="1"/>
    </xf>
    <xf numFmtId="0" fontId="5" fillId="0" borderId="14" xfId="0" applyFont="1" applyBorder="1" applyAlignment="1" applyProtection="1">
      <alignment/>
      <protection hidden="1"/>
    </xf>
    <xf numFmtId="0" fontId="8" fillId="0" borderId="33" xfId="0" applyFont="1" applyBorder="1" applyAlignment="1" applyProtection="1">
      <alignment/>
      <protection hidden="1"/>
    </xf>
    <xf numFmtId="0" fontId="5" fillId="0" borderId="18" xfId="0" applyFont="1" applyBorder="1" applyAlignment="1" applyProtection="1">
      <alignment/>
      <protection hidden="1"/>
    </xf>
    <xf numFmtId="38" fontId="9" fillId="0" borderId="18" xfId="0" applyNumberFormat="1" applyFont="1" applyFill="1" applyBorder="1" applyAlignment="1" applyProtection="1">
      <alignment/>
      <protection hidden="1"/>
    </xf>
    <xf numFmtId="0" fontId="36" fillId="0" borderId="0" xfId="0" applyFont="1" applyAlignment="1" applyProtection="1">
      <alignment horizontal="right"/>
      <protection hidden="1"/>
    </xf>
    <xf numFmtId="0" fontId="15" fillId="0" borderId="0" xfId="0" applyFont="1" applyAlignment="1" applyProtection="1">
      <alignment horizontal="centerContinuous"/>
      <protection hidden="1"/>
    </xf>
    <xf numFmtId="0" fontId="5" fillId="35" borderId="14" xfId="0" applyFont="1" applyFill="1" applyBorder="1" applyAlignment="1" applyProtection="1">
      <alignment/>
      <protection hidden="1"/>
    </xf>
    <xf numFmtId="0" fontId="5" fillId="35" borderId="15" xfId="0" applyFont="1" applyFill="1" applyBorder="1" applyAlignment="1" applyProtection="1">
      <alignment/>
      <protection hidden="1"/>
    </xf>
    <xf numFmtId="0" fontId="5" fillId="35" borderId="18" xfId="0" applyFont="1" applyFill="1" applyBorder="1" applyAlignment="1" applyProtection="1">
      <alignment/>
      <protection hidden="1"/>
    </xf>
    <xf numFmtId="0" fontId="18" fillId="35" borderId="18" xfId="0" applyFont="1" applyFill="1" applyBorder="1" applyAlignment="1" applyProtection="1">
      <alignment/>
      <protection hidden="1"/>
    </xf>
    <xf numFmtId="0" fontId="5" fillId="35" borderId="24" xfId="0" applyFont="1" applyFill="1" applyBorder="1" applyAlignment="1" applyProtection="1">
      <alignment/>
      <protection hidden="1"/>
    </xf>
    <xf numFmtId="0" fontId="0" fillId="35" borderId="0" xfId="0" applyFill="1" applyAlignment="1" applyProtection="1">
      <alignment/>
      <protection hidden="1"/>
    </xf>
    <xf numFmtId="0" fontId="3" fillId="35" borderId="0" xfId="0" applyFont="1" applyFill="1" applyAlignment="1" applyProtection="1">
      <alignment horizontal="center"/>
      <protection hidden="1"/>
    </xf>
    <xf numFmtId="0" fontId="5" fillId="35" borderId="0" xfId="0" applyFont="1" applyFill="1" applyAlignment="1" applyProtection="1">
      <alignment/>
      <protection hidden="1"/>
    </xf>
    <xf numFmtId="0" fontId="5" fillId="35" borderId="20" xfId="0" applyFont="1" applyFill="1" applyBorder="1" applyAlignment="1" applyProtection="1">
      <alignment/>
      <protection hidden="1"/>
    </xf>
    <xf numFmtId="6" fontId="33" fillId="35" borderId="20" xfId="0" applyNumberFormat="1" applyFont="1" applyFill="1" applyBorder="1" applyAlignment="1" applyProtection="1">
      <alignment/>
      <protection hidden="1"/>
    </xf>
    <xf numFmtId="0" fontId="5" fillId="35" borderId="25" xfId="0" applyFont="1" applyFill="1" applyBorder="1" applyAlignment="1" applyProtection="1">
      <alignment/>
      <protection hidden="1"/>
    </xf>
    <xf numFmtId="0" fontId="5" fillId="35" borderId="10" xfId="0" applyFont="1" applyFill="1" applyBorder="1" applyAlignment="1" applyProtection="1">
      <alignment/>
      <protection hidden="1"/>
    </xf>
    <xf numFmtId="0" fontId="5" fillId="35" borderId="23" xfId="0" applyFont="1" applyFill="1" applyBorder="1" applyAlignment="1" applyProtection="1">
      <alignment/>
      <protection hidden="1"/>
    </xf>
    <xf numFmtId="0" fontId="18" fillId="35" borderId="23" xfId="0" applyFont="1" applyFill="1" applyBorder="1" applyAlignment="1" applyProtection="1">
      <alignment/>
      <protection hidden="1"/>
    </xf>
    <xf numFmtId="0" fontId="8" fillId="35" borderId="24" xfId="0" applyFont="1" applyFill="1" applyBorder="1" applyAlignment="1" applyProtection="1">
      <alignment/>
      <protection hidden="1"/>
    </xf>
    <xf numFmtId="0" fontId="13" fillId="35" borderId="0" xfId="0" applyFont="1" applyFill="1" applyAlignment="1" applyProtection="1">
      <alignment/>
      <protection hidden="1"/>
    </xf>
    <xf numFmtId="0" fontId="8" fillId="35" borderId="0" xfId="0" applyFont="1" applyFill="1" applyAlignment="1" applyProtection="1">
      <alignment/>
      <protection hidden="1"/>
    </xf>
    <xf numFmtId="0" fontId="8" fillId="35" borderId="20" xfId="0" applyFont="1" applyFill="1" applyBorder="1" applyAlignment="1" applyProtection="1">
      <alignment/>
      <protection hidden="1"/>
    </xf>
    <xf numFmtId="0" fontId="8" fillId="35" borderId="16" xfId="0" applyFont="1" applyFill="1" applyBorder="1" applyAlignment="1" applyProtection="1">
      <alignment horizontal="center"/>
      <protection hidden="1"/>
    </xf>
    <xf numFmtId="0" fontId="8" fillId="35" borderId="18" xfId="0" applyFont="1" applyFill="1" applyBorder="1" applyAlignment="1" applyProtection="1">
      <alignment/>
      <protection hidden="1"/>
    </xf>
    <xf numFmtId="0" fontId="16" fillId="35" borderId="20" xfId="0" applyFont="1" applyFill="1" applyBorder="1" applyAlignment="1" applyProtection="1">
      <alignment horizontal="center"/>
      <protection hidden="1"/>
    </xf>
    <xf numFmtId="0" fontId="16" fillId="35" borderId="0" xfId="0" applyFont="1" applyFill="1" applyAlignment="1" applyProtection="1">
      <alignment horizontal="centerContinuous"/>
      <protection hidden="1"/>
    </xf>
    <xf numFmtId="0" fontId="16" fillId="35" borderId="20" xfId="0" applyFont="1" applyFill="1" applyBorder="1" applyAlignment="1" applyProtection="1" quotePrefix="1">
      <alignment horizontal="center"/>
      <protection hidden="1"/>
    </xf>
    <xf numFmtId="0" fontId="8" fillId="35" borderId="26" xfId="0" applyFont="1" applyFill="1" applyBorder="1" applyAlignment="1" applyProtection="1">
      <alignment/>
      <protection hidden="1"/>
    </xf>
    <xf numFmtId="0" fontId="8" fillId="35" borderId="11" xfId="0" applyFont="1" applyFill="1" applyBorder="1" applyAlignment="1" applyProtection="1">
      <alignment/>
      <protection hidden="1"/>
    </xf>
    <xf numFmtId="0" fontId="8" fillId="35" borderId="11" xfId="0" applyFont="1" applyFill="1" applyBorder="1" applyAlignment="1" applyProtection="1">
      <alignment horizontal="centerContinuous"/>
      <protection hidden="1"/>
    </xf>
    <xf numFmtId="0" fontId="8" fillId="35" borderId="31" xfId="0" applyFont="1" applyFill="1" applyBorder="1" applyAlignment="1" applyProtection="1">
      <alignment/>
      <protection hidden="1"/>
    </xf>
    <xf numFmtId="0" fontId="16" fillId="35" borderId="31" xfId="0" applyFont="1" applyFill="1" applyBorder="1" applyAlignment="1" applyProtection="1">
      <alignment horizontal="center"/>
      <protection hidden="1"/>
    </xf>
    <xf numFmtId="40" fontId="9" fillId="34" borderId="19" xfId="0" applyNumberFormat="1" applyFont="1" applyFill="1" applyBorder="1" applyAlignment="1" applyProtection="1">
      <alignment/>
      <protection hidden="1" locked="0"/>
    </xf>
    <xf numFmtId="40" fontId="9" fillId="34" borderId="17" xfId="0" applyNumberFormat="1" applyFont="1" applyFill="1" applyBorder="1" applyAlignment="1" applyProtection="1">
      <alignment/>
      <protection hidden="1" locked="0"/>
    </xf>
    <xf numFmtId="0" fontId="3" fillId="0" borderId="15" xfId="0" applyFont="1" applyBorder="1" applyAlignment="1" applyProtection="1">
      <alignment horizontal="centerContinuous"/>
      <protection hidden="1"/>
    </xf>
    <xf numFmtId="6" fontId="33" fillId="0" borderId="13" xfId="0" applyNumberFormat="1" applyFont="1" applyFill="1" applyBorder="1" applyAlignment="1" applyProtection="1">
      <alignment/>
      <protection hidden="1"/>
    </xf>
    <xf numFmtId="0" fontId="8" fillId="35" borderId="0" xfId="0" applyFont="1" applyFill="1" applyBorder="1" applyAlignment="1" applyProtection="1">
      <alignment/>
      <protection hidden="1"/>
    </xf>
    <xf numFmtId="0" fontId="8" fillId="35" borderId="17" xfId="0" applyFont="1" applyFill="1" applyBorder="1" applyAlignment="1" applyProtection="1">
      <alignment/>
      <protection hidden="1"/>
    </xf>
    <xf numFmtId="0" fontId="16" fillId="35" borderId="0" xfId="0" applyFont="1" applyFill="1" applyAlignment="1" applyProtection="1" quotePrefix="1">
      <alignment/>
      <protection hidden="1"/>
    </xf>
    <xf numFmtId="0" fontId="16" fillId="35" borderId="19" xfId="0" applyFont="1" applyFill="1" applyBorder="1" applyAlignment="1" applyProtection="1">
      <alignment/>
      <protection hidden="1"/>
    </xf>
    <xf numFmtId="0" fontId="16" fillId="35" borderId="26" xfId="0" applyFont="1" applyFill="1" applyBorder="1" applyAlignment="1" applyProtection="1">
      <alignment/>
      <protection hidden="1"/>
    </xf>
    <xf numFmtId="0" fontId="16" fillId="35" borderId="11" xfId="0" applyFont="1" applyFill="1" applyBorder="1" applyAlignment="1" applyProtection="1">
      <alignment/>
      <protection hidden="1"/>
    </xf>
    <xf numFmtId="6" fontId="26" fillId="34" borderId="20" xfId="0" applyNumberFormat="1" applyFont="1" applyFill="1" applyBorder="1" applyAlignment="1" applyProtection="1">
      <alignment/>
      <protection hidden="1" locked="0"/>
    </xf>
    <xf numFmtId="0" fontId="26" fillId="34" borderId="20" xfId="0" applyFont="1" applyFill="1" applyBorder="1" applyAlignment="1" applyProtection="1">
      <alignment/>
      <protection hidden="1" locked="0"/>
    </xf>
    <xf numFmtId="38" fontId="26" fillId="34" borderId="18" xfId="0" applyNumberFormat="1" applyFont="1" applyFill="1" applyBorder="1" applyAlignment="1" applyProtection="1">
      <alignment/>
      <protection hidden="1" locked="0"/>
    </xf>
    <xf numFmtId="0" fontId="26" fillId="34" borderId="18" xfId="0" applyFont="1" applyFill="1" applyBorder="1" applyAlignment="1" applyProtection="1">
      <alignment/>
      <protection hidden="1" locked="0"/>
    </xf>
    <xf numFmtId="0" fontId="3" fillId="0" borderId="15" xfId="0" applyFont="1" applyBorder="1" applyAlignment="1" applyProtection="1" quotePrefix="1">
      <alignment horizontal="center"/>
      <protection hidden="1"/>
    </xf>
    <xf numFmtId="0" fontId="26" fillId="0" borderId="15" xfId="0" applyFont="1" applyBorder="1" applyAlignment="1" applyProtection="1">
      <alignment/>
      <protection hidden="1"/>
    </xf>
    <xf numFmtId="0" fontId="9" fillId="0" borderId="0" xfId="0" applyFont="1" applyAlignment="1" applyProtection="1">
      <alignment/>
      <protection hidden="1"/>
    </xf>
    <xf numFmtId="0" fontId="9" fillId="0" borderId="20" xfId="0" applyFont="1" applyBorder="1" applyAlignment="1" applyProtection="1">
      <alignment/>
      <protection hidden="1"/>
    </xf>
    <xf numFmtId="0" fontId="16" fillId="0" borderId="0" xfId="0" applyFont="1" applyAlignment="1" applyProtection="1">
      <alignment horizontal="centerContinuous"/>
      <protection hidden="1"/>
    </xf>
    <xf numFmtId="6" fontId="33" fillId="0" borderId="21" xfId="0" applyNumberFormat="1" applyFont="1" applyFill="1" applyBorder="1" applyAlignment="1" applyProtection="1">
      <alignment/>
      <protection hidden="1"/>
    </xf>
    <xf numFmtId="0" fontId="5" fillId="0" borderId="0" xfId="0" applyFont="1" applyFill="1" applyAlignment="1" applyProtection="1">
      <alignment/>
      <protection hidden="1"/>
    </xf>
    <xf numFmtId="0" fontId="13" fillId="0" borderId="13" xfId="0" applyFont="1" applyBorder="1" applyAlignment="1" applyProtection="1">
      <alignment/>
      <protection hidden="1"/>
    </xf>
    <xf numFmtId="0" fontId="20" fillId="0" borderId="0" xfId="0" applyFont="1" applyBorder="1" applyAlignment="1" applyProtection="1">
      <alignment horizontal="center"/>
      <protection hidden="1"/>
    </xf>
    <xf numFmtId="0" fontId="24" fillId="0" borderId="0" xfId="0" applyFont="1" applyAlignment="1" applyProtection="1">
      <alignment/>
      <protection hidden="1"/>
    </xf>
    <xf numFmtId="0" fontId="10" fillId="36" borderId="11" xfId="0" applyFont="1" applyFill="1" applyBorder="1" applyAlignment="1" applyProtection="1">
      <alignment/>
      <protection hidden="1"/>
    </xf>
    <xf numFmtId="0" fontId="8" fillId="0" borderId="10" xfId="0" applyFont="1" applyBorder="1" applyAlignment="1" applyProtection="1">
      <alignment horizontal="right"/>
      <protection hidden="1"/>
    </xf>
    <xf numFmtId="0" fontId="5" fillId="0" borderId="20" xfId="0" applyFont="1" applyBorder="1" applyAlignment="1" applyProtection="1">
      <alignment horizontal="center"/>
      <protection hidden="1"/>
    </xf>
    <xf numFmtId="0" fontId="8" fillId="0" borderId="0" xfId="0" applyFont="1" applyAlignment="1" applyProtection="1">
      <alignment horizontal="center"/>
      <protection hidden="1"/>
    </xf>
    <xf numFmtId="0" fontId="0" fillId="35" borderId="15" xfId="0" applyFill="1" applyBorder="1" applyAlignment="1" applyProtection="1">
      <alignment/>
      <protection hidden="1"/>
    </xf>
    <xf numFmtId="0" fontId="13" fillId="35" borderId="11" xfId="0" applyFont="1" applyFill="1" applyBorder="1" applyAlignment="1" applyProtection="1">
      <alignment/>
      <protection hidden="1"/>
    </xf>
    <xf numFmtId="0" fontId="0" fillId="35" borderId="31" xfId="0" applyFill="1" applyBorder="1" applyAlignment="1" applyProtection="1">
      <alignment/>
      <protection hidden="1"/>
    </xf>
    <xf numFmtId="0" fontId="13" fillId="0" borderId="10" xfId="0" applyFont="1" applyBorder="1" applyAlignment="1" applyProtection="1">
      <alignment/>
      <protection hidden="1"/>
    </xf>
    <xf numFmtId="0" fontId="13" fillId="0" borderId="23" xfId="0" applyFont="1" applyBorder="1" applyAlignment="1" applyProtection="1">
      <alignment/>
      <protection hidden="1"/>
    </xf>
    <xf numFmtId="38" fontId="26" fillId="0" borderId="23" xfId="0" applyNumberFormat="1" applyFont="1" applyFill="1" applyBorder="1" applyAlignment="1" applyProtection="1">
      <alignment/>
      <protection hidden="1"/>
    </xf>
    <xf numFmtId="0" fontId="13" fillId="0" borderId="20" xfId="0" applyFont="1" applyBorder="1" applyAlignment="1" applyProtection="1">
      <alignment/>
      <protection hidden="1"/>
    </xf>
    <xf numFmtId="38" fontId="26" fillId="0" borderId="20" xfId="0" applyNumberFormat="1" applyFont="1" applyBorder="1" applyAlignment="1" applyProtection="1">
      <alignment/>
      <protection hidden="1"/>
    </xf>
    <xf numFmtId="0" fontId="16" fillId="35" borderId="28" xfId="0" applyFont="1" applyFill="1" applyBorder="1" applyAlignment="1" applyProtection="1">
      <alignment/>
      <protection hidden="1"/>
    </xf>
    <xf numFmtId="0" fontId="5" fillId="35" borderId="28" xfId="0" applyFont="1" applyFill="1" applyBorder="1" applyAlignment="1" applyProtection="1">
      <alignment/>
      <protection hidden="1"/>
    </xf>
    <xf numFmtId="0" fontId="8" fillId="0" borderId="28" xfId="0" applyFont="1" applyBorder="1" applyAlignment="1" applyProtection="1">
      <alignment horizontal="center"/>
      <protection hidden="1"/>
    </xf>
    <xf numFmtId="0" fontId="16" fillId="35" borderId="15" xfId="0" applyFont="1" applyFill="1" applyBorder="1" applyAlignment="1" applyProtection="1">
      <alignment horizontal="center"/>
      <protection hidden="1"/>
    </xf>
    <xf numFmtId="0" fontId="25" fillId="35" borderId="24" xfId="0" applyFont="1" applyFill="1" applyBorder="1" applyAlignment="1" applyProtection="1">
      <alignment/>
      <protection hidden="1"/>
    </xf>
    <xf numFmtId="0" fontId="16" fillId="35" borderId="24" xfId="0" applyFont="1" applyFill="1" applyBorder="1" applyAlignment="1" applyProtection="1" quotePrefix="1">
      <alignment horizontal="center"/>
      <protection hidden="1"/>
    </xf>
    <xf numFmtId="0" fontId="13" fillId="0" borderId="11" xfId="0" applyFont="1" applyBorder="1" applyAlignment="1" applyProtection="1">
      <alignment/>
      <protection hidden="1"/>
    </xf>
    <xf numFmtId="0" fontId="13" fillId="0" borderId="31" xfId="0" applyFont="1" applyBorder="1" applyAlignment="1" applyProtection="1">
      <alignment/>
      <protection hidden="1"/>
    </xf>
    <xf numFmtId="38" fontId="26" fillId="0" borderId="22" xfId="0" applyNumberFormat="1" applyFont="1" applyFill="1" applyBorder="1" applyAlignment="1" applyProtection="1">
      <alignment/>
      <protection hidden="1"/>
    </xf>
    <xf numFmtId="0" fontId="25" fillId="35" borderId="11" xfId="0" applyFont="1" applyFill="1" applyBorder="1" applyAlignment="1" applyProtection="1">
      <alignment horizontal="center"/>
      <protection hidden="1"/>
    </xf>
    <xf numFmtId="0" fontId="16" fillId="35" borderId="26" xfId="0" applyFont="1" applyFill="1" applyBorder="1" applyAlignment="1" applyProtection="1">
      <alignment horizontal="center"/>
      <protection hidden="1"/>
    </xf>
    <xf numFmtId="0" fontId="13" fillId="0" borderId="0" xfId="0" applyFont="1" applyBorder="1" applyAlignment="1" applyProtection="1">
      <alignment/>
      <protection hidden="1"/>
    </xf>
    <xf numFmtId="38" fontId="24" fillId="0" borderId="20" xfId="0" applyNumberFormat="1" applyFont="1" applyBorder="1" applyAlignment="1" applyProtection="1">
      <alignment/>
      <protection hidden="1"/>
    </xf>
    <xf numFmtId="0" fontId="13" fillId="33" borderId="11" xfId="0" applyFont="1" applyFill="1" applyBorder="1" applyAlignment="1" applyProtection="1">
      <alignment/>
      <protection hidden="1"/>
    </xf>
    <xf numFmtId="0" fontId="13" fillId="33" borderId="31" xfId="0" applyFont="1" applyFill="1" applyBorder="1" applyAlignment="1" applyProtection="1">
      <alignment/>
      <protection hidden="1"/>
    </xf>
    <xf numFmtId="38" fontId="9" fillId="0" borderId="22" xfId="0" applyNumberFormat="1" applyFont="1" applyFill="1" applyBorder="1" applyAlignment="1" applyProtection="1">
      <alignment/>
      <protection hidden="1"/>
    </xf>
    <xf numFmtId="10" fontId="9" fillId="0" borderId="11" xfId="0" applyNumberFormat="1" applyFont="1" applyFill="1" applyBorder="1" applyAlignment="1" applyProtection="1">
      <alignment/>
      <protection hidden="1"/>
    </xf>
    <xf numFmtId="3" fontId="9" fillId="0" borderId="26" xfId="0" applyNumberFormat="1" applyFont="1" applyFill="1" applyBorder="1" applyAlignment="1" applyProtection="1">
      <alignment/>
      <protection hidden="1"/>
    </xf>
    <xf numFmtId="0" fontId="25" fillId="35" borderId="17" xfId="0" applyFont="1" applyFill="1" applyBorder="1" applyAlignment="1" applyProtection="1">
      <alignment/>
      <protection hidden="1"/>
    </xf>
    <xf numFmtId="0" fontId="16" fillId="35" borderId="18" xfId="0" applyFont="1" applyFill="1" applyBorder="1" applyAlignment="1" applyProtection="1">
      <alignment horizontal="center"/>
      <protection hidden="1"/>
    </xf>
    <xf numFmtId="0" fontId="25" fillId="35" borderId="11" xfId="0" applyFont="1" applyFill="1" applyBorder="1" applyAlignment="1" applyProtection="1">
      <alignment/>
      <protection hidden="1"/>
    </xf>
    <xf numFmtId="0" fontId="25" fillId="35" borderId="31" xfId="0" applyFont="1" applyFill="1" applyBorder="1" applyAlignment="1" applyProtection="1">
      <alignment horizontal="center"/>
      <protection hidden="1"/>
    </xf>
    <xf numFmtId="0" fontId="10" fillId="33" borderId="11" xfId="0" applyFont="1" applyFill="1" applyBorder="1" applyAlignment="1" applyProtection="1">
      <alignment/>
      <protection hidden="1"/>
    </xf>
    <xf numFmtId="37" fontId="9" fillId="0" borderId="22" xfId="0" applyNumberFormat="1" applyFont="1" applyFill="1" applyBorder="1" applyAlignment="1" applyProtection="1">
      <alignment/>
      <protection hidden="1"/>
    </xf>
    <xf numFmtId="10" fontId="9" fillId="0" borderId="31" xfId="0" applyNumberFormat="1" applyFont="1" applyFill="1" applyBorder="1" applyAlignment="1" applyProtection="1">
      <alignment/>
      <protection hidden="1"/>
    </xf>
    <xf numFmtId="0" fontId="0" fillId="0" borderId="0" xfId="0" applyNumberFormat="1" applyAlignment="1" applyProtection="1">
      <alignment/>
      <protection hidden="1"/>
    </xf>
    <xf numFmtId="0" fontId="33" fillId="0" borderId="15" xfId="0" applyNumberFormat="1" applyFont="1" applyBorder="1" applyAlignment="1" applyProtection="1">
      <alignment horizontal="center"/>
      <protection hidden="1"/>
    </xf>
    <xf numFmtId="0" fontId="38" fillId="0" borderId="13" xfId="0" applyNumberFormat="1" applyFont="1" applyBorder="1" applyAlignment="1" applyProtection="1">
      <alignment horizontal="center"/>
      <protection hidden="1"/>
    </xf>
    <xf numFmtId="0" fontId="39" fillId="0" borderId="0" xfId="0" applyNumberFormat="1" applyFont="1" applyAlignment="1" applyProtection="1">
      <alignment/>
      <protection hidden="1"/>
    </xf>
    <xf numFmtId="0" fontId="38" fillId="0" borderId="17" xfId="0" applyNumberFormat="1" applyFont="1" applyBorder="1" applyAlignment="1" applyProtection="1">
      <alignment/>
      <protection hidden="1"/>
    </xf>
    <xf numFmtId="0" fontId="38" fillId="0" borderId="17" xfId="0" applyNumberFormat="1" applyFont="1" applyBorder="1" applyAlignment="1" applyProtection="1">
      <alignment horizontal="center"/>
      <protection hidden="1"/>
    </xf>
    <xf numFmtId="0" fontId="38" fillId="0" borderId="17" xfId="0" applyNumberFormat="1" applyFont="1" applyBorder="1" applyAlignment="1" applyProtection="1" quotePrefix="1">
      <alignment horizontal="center"/>
      <protection hidden="1"/>
    </xf>
    <xf numFmtId="0" fontId="38" fillId="0" borderId="19" xfId="0" applyNumberFormat="1" applyFont="1" applyBorder="1" applyAlignment="1" applyProtection="1">
      <alignment horizontal="center"/>
      <protection hidden="1"/>
    </xf>
    <xf numFmtId="0" fontId="38" fillId="0" borderId="21" xfId="0" applyNumberFormat="1"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2" fillId="0" borderId="34" xfId="0" applyFont="1" applyBorder="1" applyAlignment="1" applyProtection="1">
      <alignment horizontal="center"/>
      <protection hidden="1"/>
    </xf>
    <xf numFmtId="0" fontId="0" fillId="0" borderId="35" xfId="0" applyNumberFormat="1" applyBorder="1" applyAlignment="1" applyProtection="1">
      <alignment/>
      <protection hidden="1"/>
    </xf>
    <xf numFmtId="0" fontId="0" fillId="0" borderId="25" xfId="0" applyNumberFormat="1" applyBorder="1" applyAlignment="1" applyProtection="1">
      <alignment/>
      <protection hidden="1"/>
    </xf>
    <xf numFmtId="0" fontId="0" fillId="0" borderId="0" xfId="0" applyNumberFormat="1" applyBorder="1" applyAlignment="1" applyProtection="1">
      <alignment/>
      <protection hidden="1"/>
    </xf>
    <xf numFmtId="0" fontId="0" fillId="0" borderId="0" xfId="0" applyFill="1" applyAlignment="1" applyProtection="1">
      <alignment/>
      <protection hidden="1"/>
    </xf>
    <xf numFmtId="0" fontId="45" fillId="0" borderId="0" xfId="0" applyFont="1" applyFill="1" applyAlignment="1" applyProtection="1">
      <alignment horizontal="left" indent="5"/>
      <protection hidden="1"/>
    </xf>
    <xf numFmtId="37" fontId="9" fillId="34" borderId="23" xfId="0" applyNumberFormat="1" applyFont="1" applyFill="1" applyBorder="1" applyAlignment="1" applyProtection="1">
      <alignment horizontal="center"/>
      <protection hidden="1" locked="0"/>
    </xf>
    <xf numFmtId="3" fontId="9" fillId="34" borderId="21" xfId="0" applyNumberFormat="1" applyFont="1" applyFill="1" applyBorder="1" applyAlignment="1" applyProtection="1">
      <alignment horizontal="center"/>
      <protection hidden="1" locked="0"/>
    </xf>
    <xf numFmtId="38" fontId="9" fillId="34" borderId="23" xfId="0" applyNumberFormat="1" applyFont="1" applyFill="1" applyBorder="1" applyAlignment="1" applyProtection="1">
      <alignment horizontal="center"/>
      <protection hidden="1" locked="0"/>
    </xf>
    <xf numFmtId="0" fontId="9" fillId="34" borderId="23" xfId="0" applyFont="1" applyFill="1" applyBorder="1" applyAlignment="1" applyProtection="1">
      <alignment horizontal="center"/>
      <protection hidden="1" locked="0"/>
    </xf>
    <xf numFmtId="38" fontId="9" fillId="34" borderId="20" xfId="0" applyNumberFormat="1" applyFont="1" applyFill="1" applyBorder="1" applyAlignment="1" applyProtection="1">
      <alignment horizontal="center"/>
      <protection hidden="1" locked="0"/>
    </xf>
    <xf numFmtId="38" fontId="9" fillId="34" borderId="25" xfId="0" applyNumberFormat="1" applyFont="1" applyFill="1" applyBorder="1" applyAlignment="1" applyProtection="1">
      <alignment horizontal="center"/>
      <protection hidden="1" locked="0"/>
    </xf>
    <xf numFmtId="0" fontId="39" fillId="34" borderId="13" xfId="0" applyNumberFormat="1" applyFont="1" applyFill="1" applyBorder="1" applyAlignment="1" applyProtection="1">
      <alignment horizontal="center"/>
      <protection hidden="1" locked="0"/>
    </xf>
    <xf numFmtId="14" fontId="5" fillId="0" borderId="0" xfId="0" applyNumberFormat="1" applyFont="1" applyAlignment="1" applyProtection="1">
      <alignment horizontal="center"/>
      <protection hidden="1"/>
    </xf>
    <xf numFmtId="14" fontId="43" fillId="0" borderId="0" xfId="0" applyNumberFormat="1" applyFont="1" applyAlignment="1" applyProtection="1">
      <alignment horizontal="center"/>
      <protection hidden="1"/>
    </xf>
    <xf numFmtId="14" fontId="2" fillId="0" borderId="34" xfId="0" applyNumberFormat="1" applyFont="1" applyBorder="1" applyAlignment="1" applyProtection="1">
      <alignment horizontal="center"/>
      <protection hidden="1"/>
    </xf>
    <xf numFmtId="0" fontId="44" fillId="0" borderId="0" xfId="0" applyFont="1" applyAlignment="1" applyProtection="1">
      <alignment horizontal="right"/>
      <protection hidden="1"/>
    </xf>
    <xf numFmtId="37" fontId="44" fillId="0" borderId="0" xfId="0" applyNumberFormat="1" applyFont="1" applyAlignment="1" applyProtection="1">
      <alignment horizontal="right"/>
      <protection hidden="1"/>
    </xf>
    <xf numFmtId="0" fontId="47" fillId="0" borderId="0" xfId="0" applyFont="1" applyFill="1" applyAlignment="1" applyProtection="1">
      <alignment horizontal="right"/>
      <protection hidden="1"/>
    </xf>
    <xf numFmtId="14" fontId="5" fillId="0" borderId="10" xfId="0" applyNumberFormat="1" applyFont="1" applyBorder="1" applyAlignment="1" applyProtection="1">
      <alignment horizontal="center"/>
      <protection hidden="1"/>
    </xf>
    <xf numFmtId="0" fontId="8" fillId="34" borderId="36"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0" fillId="0" borderId="33"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0" fillId="0" borderId="0" xfId="0" applyBorder="1" applyAlignment="1" applyProtection="1">
      <alignment/>
      <protection/>
    </xf>
    <xf numFmtId="0" fontId="0" fillId="0" borderId="0" xfId="0" applyAlignment="1" applyProtection="1">
      <alignment/>
      <protection/>
    </xf>
    <xf numFmtId="0" fontId="49" fillId="0" borderId="0" xfId="0" applyFont="1" applyBorder="1" applyAlignment="1" applyProtection="1">
      <alignment horizontal="center" wrapText="1"/>
      <protection/>
    </xf>
    <xf numFmtId="0" fontId="49" fillId="0" borderId="0" xfId="0" applyFont="1" applyAlignment="1" applyProtection="1">
      <alignment/>
      <protection/>
    </xf>
    <xf numFmtId="0" fontId="34" fillId="0" borderId="0" xfId="0" applyFont="1" applyBorder="1" applyAlignment="1" applyProtection="1">
      <alignment/>
      <protection/>
    </xf>
    <xf numFmtId="14" fontId="34" fillId="0" borderId="0" xfId="0" applyNumberFormat="1" applyFont="1" applyBorder="1" applyAlignment="1" applyProtection="1">
      <alignment/>
      <protection/>
    </xf>
    <xf numFmtId="0" fontId="34"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34" fillId="34" borderId="13" xfId="0" applyFont="1" applyFill="1" applyBorder="1" applyAlignment="1" applyProtection="1">
      <alignment horizontal="center"/>
      <protection locked="0"/>
    </xf>
    <xf numFmtId="0" fontId="35" fillId="34" borderId="13" xfId="0" applyFont="1" applyFill="1" applyBorder="1" applyAlignment="1" applyProtection="1">
      <alignment horizontal="center" vertical="center"/>
      <protection locked="0"/>
    </xf>
    <xf numFmtId="3" fontId="9" fillId="34" borderId="10" xfId="44" applyNumberFormat="1" applyFont="1" applyFill="1" applyBorder="1" applyAlignment="1" applyProtection="1">
      <alignment/>
      <protection locked="0"/>
    </xf>
    <xf numFmtId="3" fontId="9" fillId="34" borderId="10" xfId="42" applyNumberFormat="1" applyFont="1" applyFill="1" applyBorder="1" applyAlignment="1" applyProtection="1">
      <alignment/>
      <protection locked="0"/>
    </xf>
    <xf numFmtId="0" fontId="37" fillId="0" borderId="0" xfId="0" applyNumberFormat="1" applyFont="1" applyFill="1" applyAlignment="1" applyProtection="1" quotePrefix="1">
      <alignment horizontal="center" wrapText="1"/>
      <protection hidden="1"/>
    </xf>
    <xf numFmtId="0" fontId="37" fillId="0" borderId="0" xfId="0" applyNumberFormat="1" applyFont="1" applyAlignment="1" applyProtection="1" quotePrefix="1">
      <alignment horizontal="right"/>
      <protection hidden="1"/>
    </xf>
    <xf numFmtId="0" fontId="16" fillId="0" borderId="24"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49" fontId="51" fillId="0" borderId="11" xfId="0" applyNumberFormat="1" applyFont="1" applyFill="1" applyBorder="1" applyAlignment="1" applyProtection="1">
      <alignment horizontal="center"/>
      <protection hidden="1"/>
    </xf>
    <xf numFmtId="0" fontId="8" fillId="0" borderId="0" xfId="0" applyFont="1" applyBorder="1" applyAlignment="1" applyProtection="1">
      <alignment/>
      <protection hidden="1"/>
    </xf>
    <xf numFmtId="49" fontId="10" fillId="0" borderId="35" xfId="0" applyNumberFormat="1" applyFont="1" applyFill="1" applyBorder="1" applyAlignment="1" applyProtection="1">
      <alignment horizontal="left"/>
      <protection hidden="1"/>
    </xf>
    <xf numFmtId="0" fontId="10" fillId="0" borderId="28" xfId="0" applyFont="1" applyFill="1" applyBorder="1" applyAlignment="1" applyProtection="1">
      <alignment horizontal="left"/>
      <protection hidden="1"/>
    </xf>
    <xf numFmtId="0" fontId="16" fillId="0" borderId="20" xfId="0" applyFont="1" applyFill="1" applyBorder="1" applyAlignment="1" applyProtection="1">
      <alignment horizontal="center"/>
      <protection hidden="1"/>
    </xf>
    <xf numFmtId="0" fontId="25" fillId="0" borderId="20" xfId="0" applyFont="1" applyFill="1" applyBorder="1" applyAlignment="1" applyProtection="1">
      <alignment/>
      <protection hidden="1"/>
    </xf>
    <xf numFmtId="0" fontId="25" fillId="0" borderId="0" xfId="0" applyFont="1" applyFill="1" applyAlignment="1" applyProtection="1">
      <alignment/>
      <protection hidden="1"/>
    </xf>
    <xf numFmtId="0" fontId="16" fillId="0" borderId="17" xfId="0" applyFont="1" applyFill="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25" fillId="0" borderId="18" xfId="0" applyFont="1" applyFill="1" applyBorder="1" applyAlignment="1" applyProtection="1">
      <alignment/>
      <protection hidden="1"/>
    </xf>
    <xf numFmtId="0" fontId="16" fillId="0" borderId="19"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16" fillId="0" borderId="26" xfId="0" applyFont="1" applyFill="1" applyBorder="1" applyAlignment="1" applyProtection="1">
      <alignment horizontal="center"/>
      <protection hidden="1"/>
    </xf>
    <xf numFmtId="0" fontId="16" fillId="0" borderId="26" xfId="0" applyFont="1" applyFill="1" applyBorder="1" applyAlignment="1" applyProtection="1" quotePrefix="1">
      <alignment horizontal="center"/>
      <protection hidden="1"/>
    </xf>
    <xf numFmtId="0" fontId="16" fillId="0" borderId="22" xfId="0" applyFont="1" applyFill="1" applyBorder="1" applyAlignment="1" applyProtection="1">
      <alignment horizontal="center"/>
      <protection hidden="1"/>
    </xf>
    <xf numFmtId="0" fontId="16" fillId="0" borderId="31" xfId="0" applyFont="1" applyFill="1" applyBorder="1" applyAlignment="1" applyProtection="1">
      <alignment horizontal="center"/>
      <protection hidden="1"/>
    </xf>
    <xf numFmtId="37" fontId="24" fillId="34" borderId="15" xfId="0" applyNumberFormat="1" applyFont="1" applyFill="1" applyBorder="1" applyAlignment="1" applyProtection="1">
      <alignment horizontal="right"/>
      <protection hidden="1" locked="0"/>
    </xf>
    <xf numFmtId="38" fontId="10" fillId="34" borderId="37" xfId="0" applyNumberFormat="1" applyFont="1" applyFill="1" applyBorder="1" applyAlignment="1" applyProtection="1">
      <alignment horizontal="right"/>
      <protection hidden="1" locked="0"/>
    </xf>
    <xf numFmtId="9" fontId="10" fillId="34" borderId="37" xfId="0" applyNumberFormat="1" applyFont="1" applyFill="1" applyBorder="1" applyAlignment="1" applyProtection="1">
      <alignment horizontal="right"/>
      <protection hidden="1" locked="0"/>
    </xf>
    <xf numFmtId="9" fontId="10" fillId="0" borderId="20" xfId="0" applyNumberFormat="1" applyFont="1" applyFill="1" applyBorder="1" applyAlignment="1" applyProtection="1">
      <alignment horizontal="right"/>
      <protection hidden="1"/>
    </xf>
    <xf numFmtId="37" fontId="10" fillId="0" borderId="37" xfId="0" applyNumberFormat="1" applyFont="1" applyFill="1" applyBorder="1" applyAlignment="1" applyProtection="1">
      <alignment horizontal="right"/>
      <protection hidden="1"/>
    </xf>
    <xf numFmtId="38" fontId="10" fillId="0" borderId="19" xfId="0" applyNumberFormat="1" applyFont="1" applyBorder="1" applyAlignment="1" applyProtection="1">
      <alignment horizontal="right"/>
      <protection hidden="1"/>
    </xf>
    <xf numFmtId="38" fontId="10" fillId="34" borderId="18" xfId="0" applyNumberFormat="1" applyFont="1" applyFill="1" applyBorder="1" applyAlignment="1" applyProtection="1">
      <alignment horizontal="right"/>
      <protection hidden="1" locked="0"/>
    </xf>
    <xf numFmtId="9" fontId="10" fillId="34" borderId="18" xfId="0" applyNumberFormat="1" applyFont="1" applyFill="1" applyBorder="1" applyAlignment="1" applyProtection="1">
      <alignment horizontal="right"/>
      <protection hidden="1" locked="0"/>
    </xf>
    <xf numFmtId="9" fontId="10" fillId="0" borderId="18" xfId="0" applyNumberFormat="1" applyFont="1" applyFill="1" applyBorder="1" applyAlignment="1" applyProtection="1">
      <alignment horizontal="right"/>
      <protection hidden="1"/>
    </xf>
    <xf numFmtId="37" fontId="10" fillId="0" borderId="18" xfId="0" applyNumberFormat="1" applyFont="1" applyFill="1" applyBorder="1" applyAlignment="1" applyProtection="1">
      <alignment horizontal="right"/>
      <protection hidden="1"/>
    </xf>
    <xf numFmtId="38" fontId="10" fillId="0" borderId="13" xfId="0" applyNumberFormat="1" applyFont="1" applyBorder="1" applyAlignment="1" applyProtection="1">
      <alignment horizontal="right"/>
      <protection hidden="1"/>
    </xf>
    <xf numFmtId="38" fontId="10" fillId="0" borderId="17" xfId="0" applyNumberFormat="1" applyFont="1" applyBorder="1" applyAlignment="1" applyProtection="1">
      <alignment horizontal="right"/>
      <protection hidden="1"/>
    </xf>
    <xf numFmtId="0" fontId="0" fillId="0" borderId="15" xfId="0" applyBorder="1" applyAlignment="1" applyProtection="1">
      <alignment horizontal="right"/>
      <protection hidden="1"/>
    </xf>
    <xf numFmtId="0" fontId="0" fillId="0" borderId="17" xfId="0" applyFill="1" applyBorder="1" applyAlignment="1" applyProtection="1">
      <alignment horizontal="right"/>
      <protection hidden="1"/>
    </xf>
    <xf numFmtId="0" fontId="0" fillId="0" borderId="17" xfId="0" applyBorder="1" applyAlignment="1" applyProtection="1">
      <alignment horizontal="right"/>
      <protection hidden="1"/>
    </xf>
    <xf numFmtId="0" fontId="10" fillId="0" borderId="17" xfId="0" applyFont="1" applyBorder="1" applyAlignment="1" applyProtection="1">
      <alignment horizontal="right"/>
      <protection hidden="1"/>
    </xf>
    <xf numFmtId="0" fontId="10" fillId="0" borderId="18" xfId="0" applyFont="1" applyFill="1" applyBorder="1" applyAlignment="1" applyProtection="1">
      <alignment horizontal="right"/>
      <protection hidden="1"/>
    </xf>
    <xf numFmtId="9" fontId="0" fillId="0" borderId="21" xfId="0" applyNumberFormat="1" applyBorder="1" applyAlignment="1" applyProtection="1">
      <alignment horizontal="right"/>
      <protection hidden="1"/>
    </xf>
    <xf numFmtId="168" fontId="0" fillId="0" borderId="21" xfId="0" applyNumberFormat="1" applyFill="1" applyBorder="1" applyAlignment="1" applyProtection="1">
      <alignment horizontal="right"/>
      <protection hidden="1"/>
    </xf>
    <xf numFmtId="0" fontId="13" fillId="0" borderId="21" xfId="0" applyFont="1" applyFill="1" applyBorder="1" applyAlignment="1" applyProtection="1">
      <alignment horizontal="right"/>
      <protection hidden="1"/>
    </xf>
    <xf numFmtId="6" fontId="9" fillId="0" borderId="21" xfId="0" applyNumberFormat="1" applyFont="1" applyBorder="1" applyAlignment="1" applyProtection="1">
      <alignment horizontal="right"/>
      <protection hidden="1"/>
    </xf>
    <xf numFmtId="44" fontId="8" fillId="34" borderId="15" xfId="44" applyFont="1" applyFill="1" applyBorder="1" applyAlignment="1" applyProtection="1">
      <alignment/>
      <protection hidden="1" locked="0"/>
    </xf>
    <xf numFmtId="0" fontId="0" fillId="0" borderId="15" xfId="0" applyNumberFormat="1" applyFill="1" applyBorder="1" applyAlignment="1" applyProtection="1">
      <alignment horizontal="left"/>
      <protection hidden="1"/>
    </xf>
    <xf numFmtId="0" fontId="16" fillId="0" borderId="18" xfId="0" applyFont="1" applyFill="1" applyBorder="1" applyAlignment="1" applyProtection="1">
      <alignment/>
      <protection hidden="1"/>
    </xf>
    <xf numFmtId="0" fontId="16" fillId="0" borderId="15" xfId="0" applyFont="1" applyFill="1" applyBorder="1" applyAlignment="1" applyProtection="1">
      <alignment/>
      <protection hidden="1"/>
    </xf>
    <xf numFmtId="0" fontId="16" fillId="0" borderId="20" xfId="0" applyFont="1" applyFill="1" applyBorder="1" applyAlignment="1" applyProtection="1">
      <alignment/>
      <protection hidden="1"/>
    </xf>
    <xf numFmtId="0" fontId="8" fillId="0" borderId="35" xfId="0" applyFont="1" applyFill="1" applyBorder="1" applyAlignment="1" applyProtection="1">
      <alignment horizontal="left"/>
      <protection hidden="1"/>
    </xf>
    <xf numFmtId="0" fontId="8" fillId="0" borderId="28" xfId="0" applyFont="1" applyFill="1" applyBorder="1" applyAlignment="1" applyProtection="1">
      <alignment horizontal="left"/>
      <protection hidden="1"/>
    </xf>
    <xf numFmtId="9" fontId="10" fillId="34" borderId="37" xfId="0" applyNumberFormat="1" applyFont="1" applyFill="1" applyBorder="1" applyAlignment="1" applyProtection="1">
      <alignment horizontal="right"/>
      <protection locked="0"/>
    </xf>
    <xf numFmtId="9" fontId="10" fillId="34" borderId="18" xfId="0" applyNumberFormat="1" applyFont="1" applyFill="1" applyBorder="1" applyAlignment="1" applyProtection="1">
      <alignment horizontal="right"/>
      <protection locked="0"/>
    </xf>
    <xf numFmtId="9" fontId="9" fillId="34" borderId="20" xfId="0" applyNumberFormat="1" applyFont="1" applyFill="1" applyBorder="1" applyAlignment="1" applyProtection="1">
      <alignment/>
      <protection locked="0"/>
    </xf>
    <xf numFmtId="9" fontId="9" fillId="34" borderId="18" xfId="0" applyNumberFormat="1" applyFont="1" applyFill="1" applyBorder="1" applyAlignment="1" applyProtection="1">
      <alignment/>
      <protection locked="0"/>
    </xf>
    <xf numFmtId="169" fontId="0" fillId="0" borderId="21" xfId="0" applyNumberFormat="1" applyFill="1" applyBorder="1" applyAlignment="1" applyProtection="1">
      <alignment horizontal="right"/>
      <protection hidden="1"/>
    </xf>
    <xf numFmtId="38" fontId="26" fillId="40" borderId="10" xfId="0" applyNumberFormat="1" applyFont="1" applyFill="1" applyBorder="1" applyAlignment="1" applyProtection="1">
      <alignment/>
      <protection locked="0"/>
    </xf>
    <xf numFmtId="38" fontId="26" fillId="40" borderId="10" xfId="0" applyNumberFormat="1" applyFont="1" applyFill="1" applyBorder="1" applyAlignment="1" applyProtection="1">
      <alignment/>
      <protection hidden="1" locked="0"/>
    </xf>
    <xf numFmtId="38" fontId="26" fillId="40" borderId="15" xfId="0" applyNumberFormat="1" applyFont="1" applyFill="1" applyBorder="1" applyAlignment="1" applyProtection="1">
      <alignment/>
      <protection hidden="1" locked="0"/>
    </xf>
    <xf numFmtId="14" fontId="9" fillId="0" borderId="10" xfId="0" applyNumberFormat="1" applyFont="1" applyFill="1" applyBorder="1" applyAlignment="1" applyProtection="1">
      <alignment horizontal="center" vertical="center"/>
      <protection hidden="1"/>
    </xf>
    <xf numFmtId="0" fontId="8" fillId="0" borderId="38" xfId="0" applyFont="1" applyBorder="1" applyAlignment="1" applyProtection="1">
      <alignment/>
      <protection hidden="1"/>
    </xf>
    <xf numFmtId="6" fontId="9" fillId="0" borderId="19" xfId="0" applyNumberFormat="1" applyFont="1" applyFill="1" applyBorder="1" applyAlignment="1" applyProtection="1">
      <alignment horizontal="right"/>
      <protection hidden="1"/>
    </xf>
    <xf numFmtId="6" fontId="9" fillId="0" borderId="20" xfId="0" applyNumberFormat="1" applyFont="1" applyBorder="1" applyAlignment="1" applyProtection="1">
      <alignment horizontal="right"/>
      <protection hidden="1"/>
    </xf>
    <xf numFmtId="6" fontId="9" fillId="0" borderId="39" xfId="0" applyNumberFormat="1" applyFont="1" applyFill="1" applyBorder="1" applyAlignment="1" applyProtection="1">
      <alignment horizontal="right"/>
      <protection hidden="1"/>
    </xf>
    <xf numFmtId="6" fontId="9" fillId="0" borderId="40" xfId="0" applyNumberFormat="1" applyFont="1" applyBorder="1" applyAlignment="1" applyProtection="1">
      <alignment horizontal="right"/>
      <protection hidden="1"/>
    </xf>
    <xf numFmtId="49" fontId="51" fillId="0" borderId="31" xfId="0" applyNumberFormat="1" applyFont="1" applyFill="1" applyBorder="1" applyAlignment="1" applyProtection="1">
      <alignment horizontal="center"/>
      <protection hidden="1"/>
    </xf>
    <xf numFmtId="0" fontId="8" fillId="34" borderId="41" xfId="0" applyFont="1" applyFill="1" applyBorder="1" applyAlignment="1" applyProtection="1">
      <alignment horizontal="left"/>
      <protection hidden="1" locked="0"/>
    </xf>
    <xf numFmtId="0" fontId="8" fillId="34" borderId="42" xfId="0" applyFont="1" applyFill="1" applyBorder="1" applyAlignment="1" applyProtection="1">
      <alignment horizontal="left"/>
      <protection hidden="1" locked="0"/>
    </xf>
    <xf numFmtId="0" fontId="0" fillId="34" borderId="42" xfId="0" applyFill="1" applyBorder="1" applyAlignment="1" applyProtection="1">
      <alignment horizontal="left"/>
      <protection hidden="1" locked="0"/>
    </xf>
    <xf numFmtId="0" fontId="0" fillId="0" borderId="24" xfId="0" applyNumberFormat="1" applyFont="1" applyBorder="1" applyAlignment="1" applyProtection="1">
      <alignment/>
      <protection hidden="1"/>
    </xf>
    <xf numFmtId="0" fontId="0" fillId="0" borderId="0" xfId="0" applyNumberFormat="1" applyFill="1" applyBorder="1" applyAlignment="1" applyProtection="1">
      <alignment horizontal="left"/>
      <protection hidden="1"/>
    </xf>
    <xf numFmtId="0" fontId="0" fillId="0" borderId="35" xfId="0" applyNumberFormat="1" applyFont="1" applyBorder="1" applyAlignment="1" applyProtection="1">
      <alignment/>
      <protection hidden="1"/>
    </xf>
    <xf numFmtId="0" fontId="0" fillId="0" borderId="25" xfId="0" applyNumberFormat="1" applyFont="1" applyBorder="1" applyAlignment="1" applyProtection="1">
      <alignment/>
      <protection hidden="1"/>
    </xf>
    <xf numFmtId="0" fontId="13" fillId="0" borderId="0" xfId="0" applyFont="1" applyAlignment="1" applyProtection="1">
      <alignment/>
      <protection hidden="1"/>
    </xf>
    <xf numFmtId="0" fontId="16" fillId="0" borderId="14" xfId="0" applyFont="1" applyFill="1" applyBorder="1" applyAlignment="1" applyProtection="1">
      <alignment horizontal="center"/>
      <protection hidden="1"/>
    </xf>
    <xf numFmtId="37" fontId="10" fillId="40" borderId="37" xfId="0" applyNumberFormat="1" applyFont="1" applyFill="1" applyBorder="1" applyAlignment="1" applyProtection="1">
      <alignment horizontal="right"/>
      <protection hidden="1" locked="0"/>
    </xf>
    <xf numFmtId="37" fontId="10" fillId="40" borderId="18" xfId="0" applyNumberFormat="1" applyFont="1" applyFill="1" applyBorder="1" applyAlignment="1" applyProtection="1">
      <alignment horizontal="right"/>
      <protection hidden="1" locked="0"/>
    </xf>
    <xf numFmtId="38" fontId="9" fillId="40" borderId="20" xfId="0" applyNumberFormat="1" applyFont="1" applyFill="1" applyBorder="1" applyAlignment="1" applyProtection="1">
      <alignment/>
      <protection hidden="1" locked="0"/>
    </xf>
    <xf numFmtId="38" fontId="9" fillId="40" borderId="18" xfId="0" applyNumberFormat="1" applyFont="1" applyFill="1" applyBorder="1" applyAlignment="1" applyProtection="1">
      <alignment/>
      <protection hidden="1" locked="0"/>
    </xf>
    <xf numFmtId="40" fontId="9" fillId="40" borderId="20" xfId="0" applyNumberFormat="1" applyFont="1" applyFill="1" applyBorder="1" applyAlignment="1" applyProtection="1">
      <alignment/>
      <protection hidden="1" locked="0"/>
    </xf>
    <xf numFmtId="40" fontId="9" fillId="40" borderId="18" xfId="0" applyNumberFormat="1" applyFont="1" applyFill="1" applyBorder="1" applyAlignment="1" applyProtection="1">
      <alignment/>
      <protection hidden="1" locked="0"/>
    </xf>
    <xf numFmtId="37" fontId="9" fillId="40" borderId="22" xfId="0" applyNumberFormat="1" applyFont="1" applyFill="1" applyBorder="1" applyAlignment="1" applyProtection="1">
      <alignment/>
      <protection hidden="1" locked="0"/>
    </xf>
    <xf numFmtId="3" fontId="9" fillId="40" borderId="26" xfId="0" applyNumberFormat="1" applyFont="1" applyFill="1" applyBorder="1" applyAlignment="1" applyProtection="1">
      <alignment/>
      <protection hidden="1" locked="0"/>
    </xf>
    <xf numFmtId="37" fontId="9" fillId="40" borderId="23" xfId="0" applyNumberFormat="1" applyFont="1" applyFill="1" applyBorder="1" applyAlignment="1" applyProtection="1">
      <alignment/>
      <protection hidden="1" locked="0"/>
    </xf>
    <xf numFmtId="0" fontId="42" fillId="0" borderId="0" xfId="0" applyFont="1" applyAlignment="1" applyProtection="1">
      <alignment horizontal="right"/>
      <protection hidden="1"/>
    </xf>
    <xf numFmtId="0" fontId="0" fillId="0" borderId="43" xfId="0" applyNumberFormat="1" applyFill="1" applyBorder="1" applyAlignment="1" applyProtection="1">
      <alignment/>
      <protection hidden="1"/>
    </xf>
    <xf numFmtId="0" fontId="0" fillId="0" borderId="44" xfId="0" applyNumberFormat="1" applyFont="1" applyFill="1" applyBorder="1" applyAlignment="1" applyProtection="1">
      <alignment/>
      <protection hidden="1"/>
    </xf>
    <xf numFmtId="0" fontId="0" fillId="0" borderId="44" xfId="0" applyNumberFormat="1" applyFill="1" applyBorder="1" applyAlignment="1" applyProtection="1">
      <alignment/>
      <protection hidden="1"/>
    </xf>
    <xf numFmtId="167" fontId="39" fillId="34" borderId="13" xfId="0" applyNumberFormat="1" applyFont="1" applyFill="1" applyBorder="1" applyAlignment="1" applyProtection="1">
      <alignment horizontal="center"/>
      <protection hidden="1" locked="0"/>
    </xf>
    <xf numFmtId="167" fontId="39" fillId="0" borderId="13" xfId="0" applyNumberFormat="1" applyFont="1" applyFill="1" applyBorder="1" applyAlignment="1" applyProtection="1">
      <alignment horizontal="center"/>
      <protection/>
    </xf>
    <xf numFmtId="0" fontId="50" fillId="0" borderId="15" xfId="0" applyFont="1" applyBorder="1" applyAlignment="1">
      <alignment horizontal="center"/>
    </xf>
    <xf numFmtId="0" fontId="50" fillId="0" borderId="0" xfId="0" applyFont="1" applyBorder="1" applyAlignment="1">
      <alignment horizontal="center"/>
    </xf>
    <xf numFmtId="0" fontId="9" fillId="33" borderId="0" xfId="0" applyFont="1" applyFill="1" applyBorder="1" applyAlignment="1" applyProtection="1">
      <alignment horizontal="right"/>
      <protection hidden="1"/>
    </xf>
    <xf numFmtId="10" fontId="0" fillId="0" borderId="33" xfId="58" applyNumberFormat="1" applyFont="1" applyFill="1" applyBorder="1" applyAlignment="1" applyProtection="1">
      <alignment horizontal="right"/>
      <protection hidden="1"/>
    </xf>
    <xf numFmtId="0" fontId="0" fillId="0" borderId="11" xfId="0" applyNumberFormat="1" applyFill="1" applyBorder="1" applyAlignment="1" applyProtection="1">
      <alignment/>
      <protection hidden="1"/>
    </xf>
    <xf numFmtId="0" fontId="53" fillId="0" borderId="0" xfId="0" applyFont="1" applyAlignment="1" applyProtection="1">
      <alignment horizontal="center" wrapText="1"/>
      <protection hidden="1"/>
    </xf>
    <xf numFmtId="0" fontId="0" fillId="0" borderId="0" xfId="0" applyAlignment="1">
      <alignment horizontal="center"/>
    </xf>
    <xf numFmtId="0" fontId="0" fillId="0" borderId="0" xfId="0" applyAlignment="1">
      <alignment/>
    </xf>
    <xf numFmtId="0" fontId="13" fillId="0" borderId="0" xfId="0" applyFont="1" applyAlignment="1" applyProtection="1">
      <alignment/>
      <protection hidden="1"/>
    </xf>
    <xf numFmtId="0" fontId="99" fillId="0" borderId="0" xfId="0" applyFont="1" applyAlignment="1" applyProtection="1">
      <alignment/>
      <protection hidden="1"/>
    </xf>
    <xf numFmtId="0" fontId="10" fillId="41" borderId="33" xfId="0" applyFont="1" applyFill="1" applyBorder="1" applyAlignment="1" applyProtection="1">
      <alignment horizontal="center" vertical="center"/>
      <protection hidden="1" locked="0"/>
    </xf>
    <xf numFmtId="38" fontId="9" fillId="34" borderId="20" xfId="0" applyNumberFormat="1" applyFont="1" applyFill="1" applyBorder="1" applyAlignment="1" applyProtection="1">
      <alignment/>
      <protection hidden="1" locked="0"/>
    </xf>
    <xf numFmtId="0" fontId="0" fillId="0" borderId="0" xfId="0"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alignment/>
      <protection/>
    </xf>
    <xf numFmtId="1" fontId="5" fillId="0" borderId="0" xfId="0" applyNumberFormat="1" applyFont="1" applyAlignment="1" applyProtection="1">
      <alignment horizontal="center"/>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horizontal="center" wrapText="1"/>
      <protection/>
    </xf>
    <xf numFmtId="0" fontId="0" fillId="0" borderId="0" xfId="0" applyAlignment="1" applyProtection="1">
      <alignment horizontal="center" wrapText="1"/>
      <protection/>
    </xf>
    <xf numFmtId="3" fontId="9" fillId="40" borderId="10" xfId="42" applyNumberFormat="1" applyFont="1" applyFill="1" applyBorder="1" applyAlignment="1" applyProtection="1">
      <alignment/>
      <protection locked="0"/>
    </xf>
    <xf numFmtId="167" fontId="39" fillId="34" borderId="17" xfId="0" applyNumberFormat="1" applyFont="1" applyFill="1" applyBorder="1" applyAlignment="1" applyProtection="1">
      <alignment horizontal="center"/>
      <protection hidden="1" locked="0"/>
    </xf>
    <xf numFmtId="167" fontId="39" fillId="0" borderId="17" xfId="0" applyNumberFormat="1" applyFont="1" applyFill="1" applyBorder="1" applyAlignment="1" applyProtection="1">
      <alignment horizontal="center"/>
      <protection/>
    </xf>
    <xf numFmtId="0" fontId="39" fillId="0" borderId="0" xfId="0" applyNumberFormat="1" applyFont="1" applyBorder="1" applyAlignment="1" applyProtection="1">
      <alignment/>
      <protection hidden="1"/>
    </xf>
    <xf numFmtId="0" fontId="39" fillId="0" borderId="45" xfId="0" applyNumberFormat="1" applyFont="1" applyBorder="1" applyAlignment="1" applyProtection="1">
      <alignment/>
      <protection hidden="1"/>
    </xf>
    <xf numFmtId="0" fontId="2" fillId="0" borderId="0" xfId="0" applyFont="1" applyAlignment="1" applyProtection="1">
      <alignment/>
      <protection hidden="1"/>
    </xf>
    <xf numFmtId="0" fontId="2" fillId="0" borderId="46" xfId="0" applyFont="1" applyBorder="1" applyAlignment="1" applyProtection="1">
      <alignment/>
      <protection hidden="1"/>
    </xf>
    <xf numFmtId="0" fontId="2" fillId="0" borderId="0" xfId="0" applyFont="1" applyBorder="1" applyAlignment="1" applyProtection="1">
      <alignment/>
      <protection hidden="1"/>
    </xf>
    <xf numFmtId="0" fontId="2" fillId="0" borderId="47" xfId="0" applyFont="1" applyBorder="1" applyAlignment="1" applyProtection="1">
      <alignment/>
      <protection hidden="1"/>
    </xf>
    <xf numFmtId="0" fontId="0" fillId="0" borderId="46" xfId="0" applyBorder="1" applyAlignment="1" applyProtection="1">
      <alignment/>
      <protection hidden="1"/>
    </xf>
    <xf numFmtId="0" fontId="0" fillId="0" borderId="47" xfId="0" applyBorder="1" applyAlignment="1" applyProtection="1">
      <alignment/>
      <protection hidden="1"/>
    </xf>
    <xf numFmtId="0" fontId="0" fillId="0" borderId="0" xfId="0" applyBorder="1" applyAlignment="1" applyProtection="1">
      <alignment wrapText="1"/>
      <protection hidden="1"/>
    </xf>
    <xf numFmtId="0" fontId="0" fillId="0" borderId="47" xfId="0" applyBorder="1" applyAlignment="1" applyProtection="1">
      <alignment wrapText="1"/>
      <protection hidden="1"/>
    </xf>
    <xf numFmtId="0" fontId="0" fillId="0" borderId="48" xfId="0" applyBorder="1" applyAlignment="1" applyProtection="1">
      <alignment/>
      <protection hidden="1"/>
    </xf>
    <xf numFmtId="0" fontId="0" fillId="0" borderId="49" xfId="0" applyBorder="1" applyAlignment="1" applyProtection="1">
      <alignment/>
      <protection hidden="1"/>
    </xf>
    <xf numFmtId="0" fontId="5" fillId="42" borderId="46" xfId="0" applyFont="1" applyFill="1" applyBorder="1" applyAlignment="1" applyProtection="1">
      <alignment wrapText="1"/>
      <protection hidden="1"/>
    </xf>
    <xf numFmtId="0" fontId="0" fillId="42" borderId="0" xfId="0" applyFill="1" applyBorder="1" applyAlignment="1" applyProtection="1">
      <alignment/>
      <protection hidden="1"/>
    </xf>
    <xf numFmtId="0" fontId="0" fillId="42" borderId="47" xfId="0" applyFill="1" applyBorder="1" applyAlignment="1" applyProtection="1">
      <alignment/>
      <protection hidden="1"/>
    </xf>
    <xf numFmtId="0" fontId="27" fillId="0" borderId="46" xfId="0" applyFont="1" applyBorder="1" applyAlignment="1" applyProtection="1">
      <alignment/>
      <protection hidden="1"/>
    </xf>
    <xf numFmtId="0" fontId="15" fillId="0" borderId="46" xfId="0" applyFont="1" applyBorder="1" applyAlignment="1" applyProtection="1">
      <alignment wrapText="1"/>
      <protection hidden="1"/>
    </xf>
    <xf numFmtId="0" fontId="15" fillId="0" borderId="46" xfId="0" applyFont="1" applyBorder="1" applyAlignment="1" applyProtection="1">
      <alignment/>
      <protection hidden="1"/>
    </xf>
    <xf numFmtId="0" fontId="15" fillId="0" borderId="46" xfId="0" applyFont="1" applyBorder="1" applyAlignment="1" applyProtection="1" quotePrefix="1">
      <alignment horizontal="left" wrapText="1"/>
      <protection hidden="1"/>
    </xf>
    <xf numFmtId="0" fontId="0" fillId="0" borderId="46" xfId="0" applyBorder="1" applyAlignment="1" applyProtection="1">
      <alignment wrapText="1"/>
      <protection hidden="1"/>
    </xf>
    <xf numFmtId="0" fontId="5" fillId="0" borderId="46" xfId="0" applyFont="1" applyBorder="1" applyAlignment="1" applyProtection="1" quotePrefix="1">
      <alignment horizontal="left"/>
      <protection hidden="1"/>
    </xf>
    <xf numFmtId="0" fontId="15" fillId="0" borderId="46" xfId="0" applyFont="1" applyBorder="1" applyAlignment="1" applyProtection="1" quotePrefix="1">
      <alignment horizontal="left"/>
      <protection hidden="1"/>
    </xf>
    <xf numFmtId="0" fontId="15" fillId="42" borderId="46" xfId="0" applyFont="1" applyFill="1" applyBorder="1" applyAlignment="1" applyProtection="1">
      <alignment wrapText="1"/>
      <protection hidden="1"/>
    </xf>
    <xf numFmtId="0" fontId="0" fillId="42" borderId="0" xfId="0" applyFill="1" applyBorder="1" applyAlignment="1" applyProtection="1">
      <alignment wrapText="1"/>
      <protection hidden="1"/>
    </xf>
    <xf numFmtId="0" fontId="0" fillId="42" borderId="47" xfId="0" applyFill="1" applyBorder="1" applyAlignment="1" applyProtection="1">
      <alignment wrapText="1"/>
      <protection hidden="1"/>
    </xf>
    <xf numFmtId="0" fontId="5" fillId="0" borderId="46" xfId="0" applyFont="1" applyBorder="1" applyAlignment="1" applyProtection="1">
      <alignment/>
      <protection hidden="1"/>
    </xf>
    <xf numFmtId="0" fontId="27" fillId="0" borderId="46" xfId="0" applyFont="1" applyBorder="1" applyAlignment="1" applyProtection="1" quotePrefix="1">
      <alignment horizontal="left"/>
      <protection hidden="1"/>
    </xf>
    <xf numFmtId="0" fontId="0" fillId="42" borderId="46" xfId="0" applyFill="1" applyBorder="1" applyAlignment="1" applyProtection="1">
      <alignment/>
      <protection hidden="1"/>
    </xf>
    <xf numFmtId="0" fontId="15" fillId="0" borderId="46" xfId="0" applyFont="1" applyBorder="1" applyAlignment="1" applyProtection="1">
      <alignment horizontal="left"/>
      <protection hidden="1"/>
    </xf>
    <xf numFmtId="0" fontId="15" fillId="0" borderId="46" xfId="0" applyFont="1" applyBorder="1" applyAlignment="1" applyProtection="1" quotePrefix="1">
      <alignment horizontal="left" vertical="top" wrapText="1"/>
      <protection hidden="1"/>
    </xf>
    <xf numFmtId="0" fontId="5" fillId="42" borderId="46" xfId="0" applyFont="1" applyFill="1" applyBorder="1" applyAlignment="1" applyProtection="1">
      <alignment/>
      <protection hidden="1"/>
    </xf>
    <xf numFmtId="0" fontId="5" fillId="0" borderId="47" xfId="0" applyFont="1" applyBorder="1" applyAlignment="1" applyProtection="1">
      <alignment/>
      <protection hidden="1"/>
    </xf>
    <xf numFmtId="0" fontId="0" fillId="0" borderId="50" xfId="0" applyBorder="1" applyAlignment="1" applyProtection="1">
      <alignment/>
      <protection hidden="1"/>
    </xf>
    <xf numFmtId="0" fontId="0" fillId="13" borderId="0" xfId="0" applyFill="1" applyAlignment="1" applyProtection="1">
      <alignment/>
      <protection hidden="1"/>
    </xf>
    <xf numFmtId="0" fontId="27" fillId="0" borderId="46" xfId="0" applyFont="1" applyBorder="1" applyAlignment="1" applyProtection="1">
      <alignment wrapText="1"/>
      <protection hidden="1"/>
    </xf>
    <xf numFmtId="0" fontId="21" fillId="0" borderId="0" xfId="0" applyFont="1" applyBorder="1" applyAlignment="1" applyProtection="1">
      <alignment/>
      <protection hidden="1"/>
    </xf>
    <xf numFmtId="0" fontId="0" fillId="35" borderId="51" xfId="0" applyFill="1" applyBorder="1" applyAlignment="1" applyProtection="1">
      <alignment/>
      <protection hidden="1"/>
    </xf>
    <xf numFmtId="0" fontId="0" fillId="35" borderId="52" xfId="0" applyFill="1" applyBorder="1" applyAlignment="1" applyProtection="1">
      <alignment/>
      <protection hidden="1"/>
    </xf>
    <xf numFmtId="0" fontId="0" fillId="35" borderId="53" xfId="0" applyFill="1" applyBorder="1" applyAlignment="1" applyProtection="1">
      <alignment/>
      <protection hidden="1"/>
    </xf>
    <xf numFmtId="0" fontId="16" fillId="35" borderId="46" xfId="0" applyFont="1" applyFill="1" applyBorder="1" applyAlignment="1" applyProtection="1">
      <alignment/>
      <protection hidden="1"/>
    </xf>
    <xf numFmtId="0" fontId="0" fillId="35" borderId="0" xfId="0" applyFill="1" applyBorder="1" applyAlignment="1" applyProtection="1">
      <alignment/>
      <protection hidden="1"/>
    </xf>
    <xf numFmtId="0" fontId="0" fillId="35" borderId="47" xfId="0" applyFill="1" applyBorder="1" applyAlignment="1" applyProtection="1">
      <alignment/>
      <protection hidden="1"/>
    </xf>
    <xf numFmtId="0" fontId="10" fillId="36" borderId="54" xfId="0" applyFont="1" applyFill="1" applyBorder="1" applyAlignment="1" applyProtection="1">
      <alignment/>
      <protection hidden="1"/>
    </xf>
    <xf numFmtId="0" fontId="10" fillId="36" borderId="55" xfId="0" applyFont="1" applyFill="1" applyBorder="1" applyAlignment="1" applyProtection="1">
      <alignment/>
      <protection hidden="1"/>
    </xf>
    <xf numFmtId="0" fontId="5" fillId="0" borderId="0" xfId="0" applyFont="1" applyBorder="1" applyAlignment="1" applyProtection="1">
      <alignment horizontal="center"/>
      <protection hidden="1"/>
    </xf>
    <xf numFmtId="0" fontId="0" fillId="35" borderId="56" xfId="0" applyFill="1" applyBorder="1" applyAlignment="1" applyProtection="1">
      <alignment/>
      <protection hidden="1"/>
    </xf>
    <xf numFmtId="0" fontId="16" fillId="35" borderId="54" xfId="0" applyFont="1" applyFill="1" applyBorder="1" applyAlignment="1" applyProtection="1">
      <alignment/>
      <protection hidden="1"/>
    </xf>
    <xf numFmtId="0" fontId="8" fillId="0" borderId="57" xfId="0" applyFont="1" applyBorder="1" applyAlignment="1" applyProtection="1">
      <alignment/>
      <protection hidden="1"/>
    </xf>
    <xf numFmtId="0" fontId="13" fillId="0" borderId="46" xfId="0" applyFont="1" applyBorder="1" applyAlignment="1" applyProtection="1">
      <alignment/>
      <protection hidden="1"/>
    </xf>
    <xf numFmtId="0" fontId="5" fillId="35" borderId="58" xfId="0" applyFont="1" applyFill="1" applyBorder="1" applyAlignment="1" applyProtection="1">
      <alignment/>
      <protection hidden="1"/>
    </xf>
    <xf numFmtId="0" fontId="8" fillId="0" borderId="58" xfId="0" applyFont="1" applyBorder="1" applyAlignment="1" applyProtection="1">
      <alignment horizontal="center"/>
      <protection hidden="1"/>
    </xf>
    <xf numFmtId="0" fontId="25" fillId="35" borderId="47" xfId="0" applyFont="1" applyFill="1" applyBorder="1" applyAlignment="1" applyProtection="1">
      <alignment/>
      <protection hidden="1"/>
    </xf>
    <xf numFmtId="0" fontId="16" fillId="35" borderId="0" xfId="0" applyFont="1" applyFill="1" applyBorder="1" applyAlignment="1" applyProtection="1">
      <alignment horizontal="center"/>
      <protection hidden="1"/>
    </xf>
    <xf numFmtId="0" fontId="16" fillId="35" borderId="59" xfId="0" applyFont="1" applyFill="1" applyBorder="1" applyAlignment="1" applyProtection="1">
      <alignment horizontal="center"/>
      <protection hidden="1"/>
    </xf>
    <xf numFmtId="0" fontId="8" fillId="0" borderId="54" xfId="0" applyFont="1" applyBorder="1" applyAlignment="1" applyProtection="1">
      <alignment/>
      <protection hidden="1"/>
    </xf>
    <xf numFmtId="0" fontId="16" fillId="35" borderId="60" xfId="0" applyFont="1" applyFill="1" applyBorder="1" applyAlignment="1" applyProtection="1">
      <alignment horizontal="center"/>
      <protection hidden="1"/>
    </xf>
    <xf numFmtId="0" fontId="13" fillId="33" borderId="54" xfId="0" applyFont="1" applyFill="1" applyBorder="1" applyAlignment="1" applyProtection="1">
      <alignment/>
      <protection hidden="1"/>
    </xf>
    <xf numFmtId="3" fontId="9" fillId="0" borderId="60"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16" fillId="35" borderId="46" xfId="0" applyFont="1" applyFill="1" applyBorder="1" applyAlignment="1" applyProtection="1" quotePrefix="1">
      <alignment horizontal="left"/>
      <protection hidden="1"/>
    </xf>
    <xf numFmtId="0" fontId="13" fillId="35" borderId="0" xfId="0" applyFont="1" applyFill="1" applyBorder="1" applyAlignment="1" applyProtection="1">
      <alignment horizontal="left"/>
      <protection hidden="1"/>
    </xf>
    <xf numFmtId="38" fontId="26" fillId="40" borderId="0" xfId="0" applyNumberFormat="1" applyFont="1" applyFill="1" applyBorder="1" applyAlignment="1" applyProtection="1">
      <alignment/>
      <protection hidden="1" locked="0"/>
    </xf>
    <xf numFmtId="0" fontId="8" fillId="0" borderId="0" xfId="0" applyFont="1" applyBorder="1" applyAlignment="1" applyProtection="1">
      <alignment horizontal="right"/>
      <protection hidden="1"/>
    </xf>
    <xf numFmtId="0" fontId="25" fillId="35" borderId="56" xfId="0" applyFont="1" applyFill="1" applyBorder="1" applyAlignment="1" applyProtection="1">
      <alignment/>
      <protection hidden="1"/>
    </xf>
    <xf numFmtId="0" fontId="25" fillId="35" borderId="46" xfId="0" applyFont="1" applyFill="1" applyBorder="1" applyAlignment="1" applyProtection="1">
      <alignment/>
      <protection hidden="1"/>
    </xf>
    <xf numFmtId="0" fontId="25" fillId="35" borderId="54" xfId="0" applyFont="1" applyFill="1" applyBorder="1" applyAlignment="1" applyProtection="1">
      <alignment/>
      <protection hidden="1"/>
    </xf>
    <xf numFmtId="0" fontId="10" fillId="33" borderId="54" xfId="0" applyFont="1" applyFill="1" applyBorder="1" applyAlignment="1" applyProtection="1">
      <alignment/>
      <protection hidden="1"/>
    </xf>
    <xf numFmtId="37" fontId="9" fillId="0" borderId="60" xfId="0" applyNumberFormat="1" applyFont="1" applyFill="1" applyBorder="1" applyAlignment="1" applyProtection="1">
      <alignment/>
      <protection hidden="1"/>
    </xf>
    <xf numFmtId="0" fontId="13" fillId="35" borderId="0" xfId="0" applyFont="1" applyFill="1" applyBorder="1" applyAlignment="1" applyProtection="1">
      <alignment/>
      <protection hidden="1"/>
    </xf>
    <xf numFmtId="0" fontId="8" fillId="0" borderId="56" xfId="0" applyFont="1" applyBorder="1" applyAlignment="1" applyProtection="1">
      <alignment/>
      <protection hidden="1"/>
    </xf>
    <xf numFmtId="0" fontId="10" fillId="40" borderId="61" xfId="0" applyFont="1" applyFill="1" applyBorder="1" applyAlignment="1" applyProtection="1">
      <alignment horizontal="center"/>
      <protection hidden="1" locked="0"/>
    </xf>
    <xf numFmtId="7" fontId="10" fillId="40" borderId="61" xfId="44" applyNumberFormat="1" applyFont="1" applyFill="1" applyBorder="1" applyAlignment="1" applyProtection="1">
      <alignment horizontal="right"/>
      <protection hidden="1" locked="0"/>
    </xf>
    <xf numFmtId="0" fontId="44" fillId="0" borderId="49" xfId="0" applyFont="1" applyBorder="1" applyAlignment="1" applyProtection="1">
      <alignment horizontal="right"/>
      <protection hidden="1"/>
    </xf>
    <xf numFmtId="38" fontId="9" fillId="40" borderId="23" xfId="0" applyNumberFormat="1" applyFont="1" applyFill="1" applyBorder="1" applyAlignment="1" applyProtection="1">
      <alignment horizontal="center"/>
      <protection hidden="1" locked="0"/>
    </xf>
    <xf numFmtId="38" fontId="9" fillId="0" borderId="21" xfId="0" applyNumberFormat="1" applyFont="1" applyFill="1" applyBorder="1" applyAlignment="1" applyProtection="1">
      <alignment horizontal="center"/>
      <protection hidden="1"/>
    </xf>
    <xf numFmtId="0" fontId="9" fillId="34" borderId="19" xfId="0" applyNumberFormat="1" applyFont="1" applyFill="1" applyBorder="1" applyAlignment="1" applyProtection="1">
      <alignment horizontal="center"/>
      <protection hidden="1" locked="0"/>
    </xf>
    <xf numFmtId="0" fontId="45" fillId="0" borderId="0" xfId="0" applyFont="1" applyFill="1" applyAlignment="1" applyProtection="1">
      <alignment horizontal="left"/>
      <protection hidden="1"/>
    </xf>
    <xf numFmtId="0" fontId="0" fillId="0" borderId="0" xfId="0" applyFill="1" applyAlignment="1" applyProtection="1">
      <alignment/>
      <protection hidden="1"/>
    </xf>
    <xf numFmtId="44" fontId="12" fillId="43" borderId="0" xfId="0" applyNumberFormat="1" applyFont="1" applyFill="1" applyAlignment="1" applyProtection="1">
      <alignment/>
      <protection hidden="1"/>
    </xf>
    <xf numFmtId="7" fontId="9" fillId="0" borderId="10" xfId="44" applyNumberFormat="1" applyFont="1" applyFill="1" applyBorder="1" applyAlignment="1" applyProtection="1">
      <alignment/>
      <protection hidden="1"/>
    </xf>
    <xf numFmtId="0" fontId="62" fillId="13" borderId="0" xfId="0" applyFont="1" applyFill="1" applyAlignment="1" applyProtection="1">
      <alignment/>
      <protection hidden="1"/>
    </xf>
    <xf numFmtId="0" fontId="100" fillId="0" borderId="0" xfId="0" applyFont="1" applyAlignment="1" applyProtection="1">
      <alignment horizontal="center" wrapText="1"/>
      <protection hidden="1"/>
    </xf>
    <xf numFmtId="2" fontId="0" fillId="0" borderId="33" xfId="0" applyNumberFormat="1" applyFont="1" applyFill="1" applyBorder="1" applyAlignment="1" applyProtection="1">
      <alignment horizontal="center"/>
      <protection hidden="1"/>
    </xf>
    <xf numFmtId="0" fontId="13" fillId="0" borderId="62" xfId="0" applyFont="1" applyFill="1" applyBorder="1" applyAlignment="1" applyProtection="1">
      <alignment horizontal="right"/>
      <protection hidden="1"/>
    </xf>
    <xf numFmtId="168" fontId="0" fillId="0" borderId="15" xfId="0" applyNumberFormat="1" applyFill="1" applyBorder="1" applyAlignment="1" applyProtection="1">
      <alignment horizontal="right"/>
      <protection hidden="1"/>
    </xf>
    <xf numFmtId="0" fontId="3" fillId="0" borderId="0" xfId="0" applyFont="1" applyAlignment="1" applyProtection="1">
      <alignment/>
      <protection hidden="1"/>
    </xf>
    <xf numFmtId="6" fontId="9" fillId="40" borderId="10" xfId="44" applyNumberFormat="1" applyFont="1" applyFill="1" applyBorder="1" applyAlignment="1" applyProtection="1">
      <alignment/>
      <protection hidden="1" locked="0"/>
    </xf>
    <xf numFmtId="6" fontId="12" fillId="43" borderId="0" xfId="44" applyNumberFormat="1" applyFont="1" applyFill="1" applyAlignment="1" applyProtection="1">
      <alignment/>
      <protection hidden="1"/>
    </xf>
    <xf numFmtId="0" fontId="8" fillId="0" borderId="10" xfId="0" applyFont="1" applyBorder="1" applyAlignment="1" applyProtection="1" quotePrefix="1">
      <alignment horizontal="center"/>
      <protection hidden="1"/>
    </xf>
    <xf numFmtId="0" fontId="2" fillId="0" borderId="0" xfId="0" applyFont="1" applyBorder="1" applyAlignment="1" applyProtection="1">
      <alignment/>
      <protection/>
    </xf>
    <xf numFmtId="0" fontId="34" fillId="40" borderId="34" xfId="0" applyFont="1" applyFill="1" applyBorder="1" applyAlignment="1" applyProtection="1">
      <alignment horizontal="center" wrapText="1"/>
      <protection locked="0"/>
    </xf>
    <xf numFmtId="0" fontId="15" fillId="40" borderId="34" xfId="0" applyFont="1" applyFill="1" applyBorder="1" applyAlignment="1" applyProtection="1">
      <alignment horizontal="center" wrapText="1"/>
      <protection locked="0"/>
    </xf>
    <xf numFmtId="14" fontId="34" fillId="40" borderId="34" xfId="0" applyNumberFormat="1" applyFont="1" applyFill="1" applyBorder="1" applyAlignment="1" applyProtection="1">
      <alignment horizontal="center" wrapText="1"/>
      <protection locked="0"/>
    </xf>
    <xf numFmtId="0" fontId="2" fillId="0" borderId="0" xfId="0" applyFont="1" applyFill="1" applyBorder="1" applyAlignment="1" applyProtection="1">
      <alignment/>
      <protection/>
    </xf>
    <xf numFmtId="0" fontId="60" fillId="0" borderId="0" xfId="0" applyFont="1" applyBorder="1" applyAlignment="1" applyProtection="1">
      <alignment horizontal="center" wrapText="1"/>
      <protection/>
    </xf>
    <xf numFmtId="170" fontId="34" fillId="40" borderId="34" xfId="0" applyNumberFormat="1" applyFont="1" applyFill="1" applyBorder="1" applyAlignment="1" applyProtection="1">
      <alignment horizontal="center" wrapText="1"/>
      <protection locked="0"/>
    </xf>
    <xf numFmtId="0" fontId="49" fillId="0" borderId="0" xfId="0" applyFont="1" applyBorder="1" applyAlignment="1" applyProtection="1">
      <alignment horizontal="center" wrapText="1"/>
      <protection/>
    </xf>
    <xf numFmtId="0" fontId="59" fillId="0" borderId="0" xfId="0" applyFont="1" applyBorder="1" applyAlignment="1" applyProtection="1">
      <alignment horizontal="right" wrapText="1"/>
      <protection/>
    </xf>
    <xf numFmtId="171" fontId="34" fillId="40" borderId="63" xfId="0" applyNumberFormat="1" applyFont="1" applyFill="1" applyBorder="1" applyAlignment="1" applyProtection="1">
      <alignment horizontal="center" wrapText="1"/>
      <protection locked="0"/>
    </xf>
    <xf numFmtId="2" fontId="34" fillId="44" borderId="34" xfId="0" applyNumberFormat="1" applyFont="1" applyFill="1" applyBorder="1" applyAlignment="1" applyProtection="1">
      <alignment horizontal="center" wrapText="1"/>
      <protection/>
    </xf>
    <xf numFmtId="0" fontId="34" fillId="44" borderId="34" xfId="0" applyFont="1" applyFill="1" applyBorder="1" applyAlignment="1" applyProtection="1">
      <alignment horizontal="center" wrapText="1"/>
      <protection/>
    </xf>
    <xf numFmtId="49" fontId="34" fillId="44" borderId="34" xfId="0" applyNumberFormat="1" applyFont="1" applyFill="1" applyBorder="1" applyAlignment="1" applyProtection="1">
      <alignment horizontal="center" wrapText="1"/>
      <protection/>
    </xf>
    <xf numFmtId="171" fontId="0" fillId="40" borderId="63" xfId="0" applyNumberFormat="1" applyFill="1" applyBorder="1" applyAlignment="1" applyProtection="1">
      <alignment horizontal="center" wrapText="1"/>
      <protection locked="0"/>
    </xf>
    <xf numFmtId="0" fontId="0" fillId="40" borderId="34" xfId="0" applyFill="1" applyBorder="1" applyAlignment="1" applyProtection="1">
      <alignment/>
      <protection locked="0"/>
    </xf>
    <xf numFmtId="0" fontId="21" fillId="0" borderId="0" xfId="0" applyFont="1" applyFill="1" applyAlignment="1" applyProtection="1">
      <alignment horizontal="center" wrapText="1"/>
      <protection hidden="1"/>
    </xf>
    <xf numFmtId="0" fontId="0" fillId="0" borderId="0" xfId="0" applyAlignment="1">
      <alignment horizontal="center" wrapText="1"/>
    </xf>
    <xf numFmtId="171" fontId="9" fillId="33" borderId="64" xfId="0" applyNumberFormat="1" applyFont="1" applyFill="1" applyBorder="1" applyAlignment="1" applyProtection="1">
      <alignment horizontal="center"/>
      <protection hidden="1"/>
    </xf>
    <xf numFmtId="0" fontId="101" fillId="0" borderId="0" xfId="0" applyFont="1" applyAlignment="1" applyProtection="1">
      <alignment horizontal="center" wrapText="1"/>
      <protection hidden="1"/>
    </xf>
    <xf numFmtId="0" fontId="50" fillId="33" borderId="15" xfId="0" applyFont="1" applyFill="1" applyBorder="1" applyAlignment="1" applyProtection="1">
      <alignment horizontal="center"/>
      <protection hidden="1"/>
    </xf>
    <xf numFmtId="0" fontId="0" fillId="0" borderId="15" xfId="0" applyBorder="1" applyAlignment="1">
      <alignment horizontal="center"/>
    </xf>
    <xf numFmtId="0" fontId="0" fillId="0" borderId="10" xfId="0" applyFont="1" applyFill="1" applyBorder="1" applyAlignment="1" applyProtection="1">
      <alignment horizontal="center"/>
      <protection hidden="1"/>
    </xf>
    <xf numFmtId="0" fontId="0" fillId="40" borderId="33" xfId="0" applyFont="1" applyFill="1" applyBorder="1" applyAlignment="1" applyProtection="1">
      <alignment horizontal="center" wrapText="1"/>
      <protection hidden="1" locked="0"/>
    </xf>
    <xf numFmtId="0" fontId="8" fillId="33" borderId="10" xfId="0" applyFont="1" applyFill="1" applyBorder="1" applyAlignment="1" applyProtection="1">
      <alignment horizontal="center"/>
      <protection hidden="1"/>
    </xf>
    <xf numFmtId="0" fontId="0" fillId="0" borderId="10" xfId="0" applyBorder="1" applyAlignment="1">
      <alignment horizontal="center"/>
    </xf>
    <xf numFmtId="0" fontId="0" fillId="0" borderId="33" xfId="0" applyFont="1" applyFill="1" applyBorder="1" applyAlignment="1" applyProtection="1">
      <alignment horizontal="center"/>
      <protection hidden="1"/>
    </xf>
    <xf numFmtId="0" fontId="34" fillId="0" borderId="0" xfId="0" applyFont="1" applyAlignment="1" applyProtection="1">
      <alignment horizontal="center"/>
      <protection hidden="1"/>
    </xf>
    <xf numFmtId="0" fontId="0" fillId="44" borderId="33" xfId="0" applyFont="1" applyFill="1" applyBorder="1" applyAlignment="1" applyProtection="1">
      <alignment horizontal="center" wrapText="1"/>
      <protection hidden="1"/>
    </xf>
    <xf numFmtId="0" fontId="0" fillId="44" borderId="33" xfId="0" applyFont="1" applyFill="1" applyBorder="1" applyAlignment="1" applyProtection="1">
      <alignment horizontal="center" wrapText="1"/>
      <protection hidden="1"/>
    </xf>
    <xf numFmtId="0" fontId="13" fillId="0" borderId="0" xfId="0" applyFont="1" applyBorder="1" applyAlignment="1" applyProtection="1">
      <alignment horizontal="center"/>
      <protection hidden="1"/>
    </xf>
    <xf numFmtId="0" fontId="0" fillId="0" borderId="15" xfId="0" applyFont="1" applyBorder="1" applyAlignment="1" applyProtection="1">
      <alignment horizontal="center"/>
      <protection hidden="1"/>
    </xf>
    <xf numFmtId="0" fontId="42" fillId="0" borderId="15" xfId="0" applyFont="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14" fillId="0" borderId="0" xfId="0" applyFont="1" applyAlignment="1" applyProtection="1">
      <alignment horizontal="center"/>
      <protection hidden="1"/>
    </xf>
    <xf numFmtId="0" fontId="41" fillId="33" borderId="15" xfId="0" applyFont="1" applyFill="1" applyBorder="1" applyAlignment="1" applyProtection="1">
      <alignment horizontal="center"/>
      <protection hidden="1"/>
    </xf>
    <xf numFmtId="0" fontId="3" fillId="0" borderId="0" xfId="0" applyFont="1" applyAlignment="1" applyProtection="1">
      <alignment horizontal="center" wrapText="1"/>
      <protection hidden="1"/>
    </xf>
    <xf numFmtId="49" fontId="51" fillId="0" borderId="11" xfId="0" applyNumberFormat="1" applyFont="1" applyFill="1" applyBorder="1" applyAlignment="1" applyProtection="1">
      <alignment horizontal="center"/>
      <protection hidden="1"/>
    </xf>
    <xf numFmtId="49" fontId="51" fillId="0" borderId="31" xfId="0" applyNumberFormat="1" applyFont="1" applyFill="1" applyBorder="1" applyAlignment="1" applyProtection="1">
      <alignment horizontal="center"/>
      <protection hidden="1"/>
    </xf>
    <xf numFmtId="0" fontId="10" fillId="34" borderId="33" xfId="0" applyFont="1" applyFill="1" applyBorder="1" applyAlignment="1" applyProtection="1">
      <alignment horizontal="left"/>
      <protection hidden="1" locked="0"/>
    </xf>
    <xf numFmtId="0" fontId="10" fillId="34" borderId="36" xfId="0" applyNumberFormat="1" applyFont="1" applyFill="1" applyBorder="1" applyAlignment="1" applyProtection="1">
      <alignment horizontal="left" wrapText="1"/>
      <protection hidden="1" locked="0"/>
    </xf>
    <xf numFmtId="0" fontId="0" fillId="0" borderId="36" xfId="0" applyBorder="1" applyAlignment="1" applyProtection="1">
      <alignment horizontal="left" wrapText="1"/>
      <protection hidden="1" locked="0"/>
    </xf>
    <xf numFmtId="0" fontId="0" fillId="34" borderId="65" xfId="0" applyFill="1" applyBorder="1" applyAlignment="1" applyProtection="1">
      <alignment horizontal="left" wrapText="1"/>
      <protection hidden="1" locked="0"/>
    </xf>
    <xf numFmtId="0" fontId="0" fillId="0" borderId="37" xfId="0" applyBorder="1" applyAlignment="1" applyProtection="1">
      <alignment horizontal="left" wrapText="1"/>
      <protection hidden="1" locked="0"/>
    </xf>
    <xf numFmtId="0" fontId="0" fillId="34" borderId="66" xfId="0" applyFill="1" applyBorder="1" applyAlignment="1" applyProtection="1">
      <alignment horizontal="left" wrapText="1"/>
      <protection hidden="1" locked="0"/>
    </xf>
    <xf numFmtId="0" fontId="0" fillId="0" borderId="16" xfId="0" applyBorder="1" applyAlignment="1" applyProtection="1">
      <alignment horizontal="left" wrapText="1"/>
      <protection hidden="1" locked="0"/>
    </xf>
    <xf numFmtId="0" fontId="101" fillId="0" borderId="0" xfId="0" applyFont="1" applyAlignment="1">
      <alignment horizontal="center" wrapText="1"/>
    </xf>
    <xf numFmtId="0" fontId="16" fillId="0" borderId="24" xfId="0" applyFont="1" applyFill="1" applyBorder="1" applyAlignment="1" applyProtection="1">
      <alignment horizontal="center"/>
      <protection hidden="1"/>
    </xf>
    <xf numFmtId="0" fontId="0" fillId="0" borderId="0" xfId="0" applyFill="1" applyAlignment="1" applyProtection="1">
      <alignment horizontal="center"/>
      <protection hidden="1"/>
    </xf>
    <xf numFmtId="0" fontId="3" fillId="0" borderId="0" xfId="0" applyFont="1" applyAlignment="1" applyProtection="1">
      <alignment horizontal="center"/>
      <protection hidden="1"/>
    </xf>
    <xf numFmtId="0" fontId="6" fillId="0" borderId="0" xfId="0" applyFont="1" applyAlignment="1" applyProtection="1">
      <alignment horizontal="center"/>
      <protection hidden="1"/>
    </xf>
    <xf numFmtId="0" fontId="8" fillId="0" borderId="0" xfId="0" applyFont="1" applyBorder="1" applyAlignment="1" applyProtection="1">
      <alignment horizontal="center"/>
      <protection hidden="1"/>
    </xf>
    <xf numFmtId="0" fontId="16" fillId="0" borderId="14" xfId="0" applyFont="1" applyFill="1" applyBorder="1" applyAlignment="1" applyProtection="1">
      <alignment horizontal="center"/>
      <protection hidden="1"/>
    </xf>
    <xf numFmtId="0" fontId="16" fillId="0" borderId="15" xfId="0" applyFont="1" applyFill="1" applyBorder="1" applyAlignment="1" applyProtection="1">
      <alignment horizontal="center"/>
      <protection hidden="1"/>
    </xf>
    <xf numFmtId="0" fontId="54" fillId="0" borderId="10" xfId="0" applyFont="1" applyBorder="1" applyAlignment="1" applyProtection="1">
      <alignment horizontal="center"/>
      <protection hidden="1"/>
    </xf>
    <xf numFmtId="0" fontId="54" fillId="0" borderId="10" xfId="0" applyNumberFormat="1" applyFont="1" applyBorder="1" applyAlignment="1" applyProtection="1">
      <alignment horizontal="center"/>
      <protection hidden="1"/>
    </xf>
    <xf numFmtId="0" fontId="3" fillId="0" borderId="0" xfId="0" applyFont="1" applyAlignment="1" applyProtection="1">
      <alignment horizontal="center"/>
      <protection hidden="1"/>
    </xf>
    <xf numFmtId="0" fontId="13" fillId="0" borderId="0" xfId="0" applyFont="1" applyAlignment="1" applyProtection="1">
      <alignment horizontal="center"/>
      <protection hidden="1"/>
    </xf>
    <xf numFmtId="0" fontId="13" fillId="0" borderId="0" xfId="0" applyFont="1" applyAlignment="1" applyProtection="1">
      <alignment horizontal="center"/>
      <protection hidden="1"/>
    </xf>
    <xf numFmtId="0" fontId="16" fillId="0" borderId="0"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0" fontId="16" fillId="0" borderId="20"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0" fillId="0" borderId="0" xfId="0" applyAlignment="1">
      <alignment horizontal="center"/>
    </xf>
    <xf numFmtId="0" fontId="0" fillId="0" borderId="20" xfId="0" applyBorder="1" applyAlignment="1">
      <alignment horizontal="center"/>
    </xf>
    <xf numFmtId="0" fontId="8" fillId="0" borderId="15" xfId="0" applyFont="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8" fillId="0" borderId="15" xfId="0" applyFont="1" applyBorder="1" applyAlignment="1" applyProtection="1">
      <alignment wrapText="1"/>
      <protection hidden="1"/>
    </xf>
    <xf numFmtId="0" fontId="0" fillId="0" borderId="15" xfId="0" applyBorder="1" applyAlignment="1">
      <alignment wrapText="1"/>
    </xf>
    <xf numFmtId="0" fontId="5" fillId="0" borderId="10" xfId="0" applyFont="1" applyBorder="1" applyAlignment="1" applyProtection="1">
      <alignment horizontal="center"/>
      <protection hidden="1"/>
    </xf>
    <xf numFmtId="0" fontId="101" fillId="0" borderId="0" xfId="0" applyFont="1" applyAlignment="1" applyProtection="1">
      <alignment horizontal="center"/>
      <protection hidden="1"/>
    </xf>
    <xf numFmtId="0" fontId="99" fillId="0" borderId="0" xfId="0" applyFont="1" applyAlignment="1" applyProtection="1">
      <alignment horizontal="center"/>
      <protection hidden="1"/>
    </xf>
    <xf numFmtId="0" fontId="99" fillId="0" borderId="0" xfId="0" applyFont="1" applyAlignment="1">
      <alignment horizontal="center"/>
    </xf>
    <xf numFmtId="0" fontId="24" fillId="44" borderId="67" xfId="0" applyFont="1" applyFill="1" applyBorder="1" applyAlignment="1" applyProtection="1">
      <alignment horizontal="left" wrapText="1"/>
      <protection hidden="1"/>
    </xf>
    <xf numFmtId="0" fontId="0" fillId="44" borderId="68" xfId="0" applyFill="1" applyBorder="1" applyAlignment="1" applyProtection="1">
      <alignment horizontal="left" wrapText="1"/>
      <protection hidden="1"/>
    </xf>
    <xf numFmtId="0" fontId="0" fillId="44" borderId="69" xfId="0" applyFill="1" applyBorder="1" applyAlignment="1" applyProtection="1">
      <alignment horizontal="left" wrapText="1"/>
      <protection hidden="1"/>
    </xf>
    <xf numFmtId="0" fontId="0" fillId="44" borderId="25" xfId="0" applyFill="1" applyBorder="1" applyAlignment="1" applyProtection="1">
      <alignment horizontal="left" wrapText="1"/>
      <protection hidden="1"/>
    </xf>
    <xf numFmtId="0" fontId="0" fillId="44" borderId="10" xfId="0" applyFill="1" applyBorder="1" applyAlignment="1" applyProtection="1">
      <alignment horizontal="left" wrapText="1"/>
      <protection hidden="1"/>
    </xf>
    <xf numFmtId="0" fontId="0" fillId="44" borderId="23" xfId="0" applyFill="1" applyBorder="1" applyAlignment="1" applyProtection="1">
      <alignment horizontal="left" wrapText="1"/>
      <protection hidden="1"/>
    </xf>
    <xf numFmtId="0" fontId="0" fillId="34" borderId="67" xfId="0" applyFill="1" applyBorder="1" applyAlignment="1" applyProtection="1">
      <alignment horizontal="left" wrapText="1"/>
      <protection hidden="1" locked="0"/>
    </xf>
    <xf numFmtId="0" fontId="0" fillId="34" borderId="68" xfId="0" applyFill="1" applyBorder="1" applyAlignment="1" applyProtection="1">
      <alignment horizontal="left" wrapText="1"/>
      <protection hidden="1" locked="0"/>
    </xf>
    <xf numFmtId="0" fontId="0" fillId="34" borderId="69" xfId="0" applyFill="1" applyBorder="1" applyAlignment="1" applyProtection="1">
      <alignment horizontal="left" wrapText="1"/>
      <protection hidden="1" locked="0"/>
    </xf>
    <xf numFmtId="0" fontId="0" fillId="34" borderId="25" xfId="0" applyFill="1" applyBorder="1" applyAlignment="1" applyProtection="1">
      <alignment horizontal="left" wrapText="1"/>
      <protection hidden="1" locked="0"/>
    </xf>
    <xf numFmtId="0" fontId="0" fillId="34" borderId="10" xfId="0" applyFill="1" applyBorder="1" applyAlignment="1" applyProtection="1">
      <alignment horizontal="left" wrapText="1"/>
      <protection hidden="1" locked="0"/>
    </xf>
    <xf numFmtId="0" fontId="0" fillId="34" borderId="23" xfId="0" applyFill="1" applyBorder="1" applyAlignment="1" applyProtection="1">
      <alignment horizontal="left" wrapText="1"/>
      <protection hidden="1" locked="0"/>
    </xf>
    <xf numFmtId="0" fontId="8" fillId="0" borderId="70" xfId="0" applyFont="1" applyBorder="1" applyAlignment="1" applyProtection="1">
      <alignment horizontal="center"/>
      <protection hidden="1"/>
    </xf>
    <xf numFmtId="0" fontId="8" fillId="0" borderId="71"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3" fillId="33" borderId="71" xfId="0" applyFont="1" applyFill="1" applyBorder="1" applyAlignment="1" applyProtection="1">
      <alignment horizontal="center"/>
      <protection hidden="1"/>
    </xf>
    <xf numFmtId="0" fontId="25" fillId="35" borderId="14" xfId="0" applyFont="1" applyFill="1" applyBorder="1" applyAlignment="1" applyProtection="1">
      <alignment horizontal="center"/>
      <protection hidden="1"/>
    </xf>
    <xf numFmtId="0" fontId="25" fillId="35" borderId="15" xfId="0" applyFont="1" applyFill="1" applyBorder="1" applyAlignment="1" applyProtection="1">
      <alignment horizontal="center"/>
      <protection hidden="1"/>
    </xf>
    <xf numFmtId="0" fontId="25" fillId="35" borderId="18"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30" fillId="0" borderId="0" xfId="0" applyFont="1" applyAlignment="1" applyProtection="1">
      <alignment horizontal="center"/>
      <protection hidden="1"/>
    </xf>
    <xf numFmtId="0" fontId="0" fillId="0" borderId="0" xfId="0" applyAlignment="1">
      <alignment/>
    </xf>
    <xf numFmtId="0" fontId="0" fillId="0" borderId="0" xfId="0" applyAlignment="1">
      <alignment wrapText="1"/>
    </xf>
    <xf numFmtId="0" fontId="10" fillId="34" borderId="28" xfId="0" applyFont="1" applyFill="1" applyBorder="1" applyAlignment="1" applyProtection="1">
      <alignment horizontal="left"/>
      <protection hidden="1" locked="0"/>
    </xf>
    <xf numFmtId="0" fontId="10" fillId="34" borderId="16" xfId="0" applyFont="1" applyFill="1" applyBorder="1" applyAlignment="1" applyProtection="1">
      <alignment horizontal="left"/>
      <protection hidden="1" locked="0"/>
    </xf>
    <xf numFmtId="0" fontId="16" fillId="0" borderId="0" xfId="0" applyFont="1" applyAlignment="1" applyProtection="1">
      <alignment horizontal="center"/>
      <protection hidden="1"/>
    </xf>
    <xf numFmtId="0" fontId="16" fillId="0" borderId="20" xfId="0" applyFont="1" applyBorder="1" applyAlignment="1" applyProtection="1">
      <alignment horizontal="center"/>
      <protection hidden="1"/>
    </xf>
    <xf numFmtId="0" fontId="0" fillId="0" borderId="0" xfId="0" applyAlignment="1" applyProtection="1">
      <alignment horizontal="center"/>
      <protection hidden="1"/>
    </xf>
    <xf numFmtId="0" fontId="10" fillId="34" borderId="35" xfId="0" applyFont="1" applyFill="1" applyBorder="1" applyAlignment="1" applyProtection="1">
      <alignment horizontal="left"/>
      <protection hidden="1" locked="0"/>
    </xf>
    <xf numFmtId="0" fontId="10" fillId="34" borderId="37" xfId="0" applyFont="1" applyFill="1" applyBorder="1" applyAlignment="1" applyProtection="1">
      <alignment horizontal="left"/>
      <protection hidden="1" locked="0"/>
    </xf>
    <xf numFmtId="0" fontId="8" fillId="0" borderId="33" xfId="0" applyFont="1" applyBorder="1" applyAlignment="1" applyProtection="1">
      <alignment/>
      <protection hidden="1"/>
    </xf>
    <xf numFmtId="0" fontId="0" fillId="0" borderId="33" xfId="0" applyBorder="1" applyAlignment="1">
      <alignment/>
    </xf>
    <xf numFmtId="49" fontId="8" fillId="0" borderId="33" xfId="0" applyNumberFormat="1" applyFont="1" applyBorder="1" applyAlignment="1" applyProtection="1">
      <alignment/>
      <protection hidden="1"/>
    </xf>
    <xf numFmtId="49" fontId="0" fillId="0" borderId="16" xfId="0" applyNumberFormat="1" applyBorder="1" applyAlignment="1">
      <alignment/>
    </xf>
    <xf numFmtId="0" fontId="0" fillId="0" borderId="0" xfId="0" applyFont="1" applyAlignment="1" applyProtection="1">
      <alignment horizontal="center"/>
      <protection hidden="1"/>
    </xf>
    <xf numFmtId="0" fontId="102" fillId="0" borderId="0" xfId="0" applyFont="1" applyAlignment="1">
      <alignment horizontal="center" wrapText="1"/>
    </xf>
    <xf numFmtId="0" fontId="6" fillId="0" borderId="0" xfId="0" applyFont="1" applyBorder="1" applyAlignment="1" applyProtection="1">
      <alignment horizontal="center"/>
      <protection hidden="1"/>
    </xf>
    <xf numFmtId="0" fontId="48" fillId="0" borderId="0" xfId="0" applyFont="1" applyAlignment="1" applyProtection="1">
      <alignment horizontal="center"/>
      <protection hidden="1"/>
    </xf>
    <xf numFmtId="0" fontId="8" fillId="34" borderId="28"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8" fillId="34" borderId="16" xfId="0" applyFont="1" applyFill="1" applyBorder="1" applyAlignment="1" applyProtection="1">
      <alignment horizontal="left"/>
      <protection hidden="1" locked="0"/>
    </xf>
    <xf numFmtId="0" fontId="8" fillId="34" borderId="35" xfId="0" applyFont="1" applyFill="1" applyBorder="1" applyAlignment="1" applyProtection="1">
      <alignment horizontal="left"/>
      <protection hidden="1" locked="0"/>
    </xf>
    <xf numFmtId="0" fontId="8" fillId="34" borderId="36" xfId="0" applyFont="1" applyFill="1" applyBorder="1" applyAlignment="1" applyProtection="1">
      <alignment horizontal="left"/>
      <protection hidden="1" locked="0"/>
    </xf>
    <xf numFmtId="0" fontId="8" fillId="34" borderId="37" xfId="0" applyFont="1" applyFill="1" applyBorder="1" applyAlignment="1" applyProtection="1">
      <alignment horizontal="left"/>
      <protection hidden="1" locked="0"/>
    </xf>
    <xf numFmtId="0" fontId="8" fillId="34" borderId="35" xfId="0" applyFont="1" applyFill="1" applyBorder="1" applyAlignment="1" applyProtection="1">
      <alignment horizontal="left"/>
      <protection hidden="1" locked="0"/>
    </xf>
    <xf numFmtId="0" fontId="3" fillId="0" borderId="0" xfId="0" applyFont="1" applyAlignment="1" applyProtection="1">
      <alignment horizontal="center" wrapText="1"/>
      <protection hidden="1"/>
    </xf>
    <xf numFmtId="0" fontId="100" fillId="0" borderId="0" xfId="0" applyFont="1" applyAlignment="1" applyProtection="1">
      <alignment horizontal="center" wrapText="1"/>
      <protection hidden="1"/>
    </xf>
    <xf numFmtId="0" fontId="10" fillId="40" borderId="72" xfId="0" applyFont="1" applyFill="1" applyBorder="1" applyAlignment="1" applyProtection="1">
      <alignment horizontal="left" wrapText="1"/>
      <protection hidden="1" locked="0"/>
    </xf>
    <xf numFmtId="0" fontId="0" fillId="0" borderId="33" xfId="0" applyBorder="1" applyAlignment="1" applyProtection="1">
      <alignment horizontal="left" wrapText="1"/>
      <protection locked="0"/>
    </xf>
    <xf numFmtId="0" fontId="21" fillId="0" borderId="0" xfId="0" applyFont="1" applyAlignment="1" applyProtection="1">
      <alignment horizontal="center"/>
      <protection hidden="1"/>
    </xf>
    <xf numFmtId="10" fontId="26" fillId="0" borderId="17" xfId="0" applyNumberFormat="1" applyFont="1" applyFill="1" applyBorder="1" applyAlignment="1" applyProtection="1">
      <alignment vertical="center"/>
      <protection hidden="1"/>
    </xf>
    <xf numFmtId="10" fontId="0" fillId="0" borderId="21" xfId="0" applyNumberFormat="1" applyFill="1" applyBorder="1" applyAlignment="1" applyProtection="1">
      <alignment vertical="center"/>
      <protection hidden="1"/>
    </xf>
    <xf numFmtId="0" fontId="0" fillId="0" borderId="1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46" fillId="0" borderId="0" xfId="0" applyNumberFormat="1" applyFont="1" applyBorder="1" applyAlignment="1" applyProtection="1">
      <alignment horizontal="right" wrapText="1"/>
      <protection hidden="1"/>
    </xf>
    <xf numFmtId="0" fontId="39" fillId="0" borderId="73" xfId="0" applyNumberFormat="1" applyFont="1" applyBorder="1" applyAlignment="1" applyProtection="1">
      <alignment horizontal="center" wrapText="1"/>
      <protection hidden="1"/>
    </xf>
    <xf numFmtId="0" fontId="39" fillId="0" borderId="74" xfId="0" applyNumberFormat="1" applyFont="1" applyBorder="1" applyAlignment="1" applyProtection="1">
      <alignment horizontal="center" wrapText="1"/>
      <protection hidden="1"/>
    </xf>
    <xf numFmtId="0" fontId="3" fillId="0" borderId="0" xfId="0" applyFont="1" applyAlignment="1" applyProtection="1">
      <alignment horizontal="left" wrapText="1"/>
      <protection hidden="1"/>
    </xf>
    <xf numFmtId="0" fontId="0" fillId="0" borderId="0" xfId="0" applyAlignment="1">
      <alignment horizontal="left" wrapText="1"/>
    </xf>
    <xf numFmtId="0" fontId="3" fillId="0" borderId="0" xfId="0" applyFont="1" applyAlignment="1" applyProtection="1">
      <alignment horizontal="left" wrapText="1"/>
      <protection hidden="1"/>
    </xf>
    <xf numFmtId="0" fontId="64" fillId="0" borderId="0" xfId="0" applyFont="1" applyAlignment="1" applyProtection="1">
      <alignment horizontal="center" wrapText="1"/>
      <protection hidden="1"/>
    </xf>
    <xf numFmtId="0" fontId="0" fillId="34" borderId="28" xfId="0" applyNumberFormat="1" applyFill="1" applyBorder="1" applyAlignment="1" applyProtection="1">
      <alignment horizontal="left" wrapText="1"/>
      <protection hidden="1" locked="0"/>
    </xf>
    <xf numFmtId="0" fontId="0" fillId="34" borderId="16" xfId="0" applyNumberFormat="1" applyFill="1" applyBorder="1" applyAlignment="1" applyProtection="1">
      <alignment horizontal="left" wrapText="1"/>
      <protection hidden="1" locked="0"/>
    </xf>
    <xf numFmtId="0" fontId="38" fillId="0" borderId="14" xfId="0" applyNumberFormat="1" applyFont="1" applyBorder="1" applyAlignment="1" applyProtection="1">
      <alignment wrapText="1"/>
      <protection hidden="1"/>
    </xf>
    <xf numFmtId="0" fontId="38" fillId="0" borderId="18" xfId="0" applyNumberFormat="1" applyFont="1" applyBorder="1" applyAlignment="1" applyProtection="1">
      <alignment wrapText="1"/>
      <protection hidden="1"/>
    </xf>
    <xf numFmtId="0" fontId="38" fillId="0" borderId="24" xfId="0" applyNumberFormat="1" applyFont="1" applyBorder="1" applyAlignment="1" applyProtection="1">
      <alignment horizontal="center" wrapText="1"/>
      <protection hidden="1"/>
    </xf>
    <xf numFmtId="0" fontId="38" fillId="0" borderId="20" xfId="0" applyNumberFormat="1" applyFont="1" applyBorder="1" applyAlignment="1" applyProtection="1">
      <alignment horizontal="center" wrapText="1"/>
      <protection hidden="1"/>
    </xf>
    <xf numFmtId="0" fontId="38" fillId="0" borderId="25" xfId="0" applyNumberFormat="1" applyFont="1" applyBorder="1" applyAlignment="1" applyProtection="1">
      <alignment horizontal="center" wrapText="1"/>
      <protection hidden="1"/>
    </xf>
    <xf numFmtId="0" fontId="38" fillId="0" borderId="23" xfId="0" applyNumberFormat="1" applyFont="1" applyBorder="1" applyAlignment="1" applyProtection="1">
      <alignment horizontal="center" wrapText="1"/>
      <protection hidden="1"/>
    </xf>
    <xf numFmtId="0" fontId="38" fillId="0" borderId="14" xfId="0" applyNumberFormat="1" applyFont="1"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39" fillId="34" borderId="28" xfId="0" applyNumberFormat="1" applyFont="1" applyFill="1" applyBorder="1" applyAlignment="1" applyProtection="1">
      <alignment horizontal="left" wrapText="1"/>
      <protection hidden="1" locked="0"/>
    </xf>
    <xf numFmtId="0" fontId="39" fillId="34" borderId="16" xfId="0" applyNumberFormat="1" applyFont="1" applyFill="1" applyBorder="1" applyAlignment="1" applyProtection="1">
      <alignment horizontal="left" wrapText="1"/>
      <protection hidden="1" locked="0"/>
    </xf>
    <xf numFmtId="0" fontId="33" fillId="0" borderId="15" xfId="0" applyNumberFormat="1" applyFont="1" applyBorder="1" applyAlignment="1" applyProtection="1">
      <alignment horizontal="center"/>
      <protection hidden="1"/>
    </xf>
    <xf numFmtId="167" fontId="39" fillId="0" borderId="73" xfId="0" applyNumberFormat="1" applyFont="1" applyBorder="1" applyAlignment="1" applyProtection="1">
      <alignment horizontal="center" wrapText="1"/>
      <protection hidden="1"/>
    </xf>
    <xf numFmtId="0" fontId="39" fillId="0" borderId="75" xfId="0" applyNumberFormat="1" applyFont="1" applyBorder="1" applyAlignment="1" applyProtection="1">
      <alignment horizontal="center" wrapText="1"/>
      <protection hidden="1"/>
    </xf>
    <xf numFmtId="0" fontId="0" fillId="34" borderId="28" xfId="0" applyNumberFormat="1" applyFont="1" applyFill="1" applyBorder="1" applyAlignment="1" applyProtection="1">
      <alignment horizontal="left" wrapText="1"/>
      <protection hidden="1" locked="0"/>
    </xf>
    <xf numFmtId="0" fontId="0" fillId="34" borderId="16" xfId="0" applyNumberFormat="1" applyFont="1" applyFill="1" applyBorder="1" applyAlignment="1" applyProtection="1">
      <alignment horizontal="left" wrapText="1"/>
      <protection hidden="1" locked="0"/>
    </xf>
    <xf numFmtId="0" fontId="63" fillId="0" borderId="0" xfId="0" applyFont="1" applyAlignment="1" applyProtection="1">
      <alignment horizontal="center"/>
      <protection hidden="1"/>
    </xf>
    <xf numFmtId="0" fontId="38" fillId="0" borderId="28" xfId="0" applyNumberFormat="1" applyFont="1" applyBorder="1" applyAlignment="1" applyProtection="1">
      <alignment horizontal="center" wrapText="1"/>
      <protection hidden="1"/>
    </xf>
    <xf numFmtId="0" fontId="38" fillId="0" borderId="16" xfId="0" applyNumberFormat="1" applyFont="1" applyBorder="1" applyAlignment="1" applyProtection="1">
      <alignment horizontal="center" wrapText="1"/>
      <protection hidden="1"/>
    </xf>
    <xf numFmtId="0" fontId="64" fillId="0" borderId="0" xfId="0" applyFont="1" applyAlignment="1" applyProtection="1">
      <alignment horizontal="center"/>
      <protection hidden="1"/>
    </xf>
    <xf numFmtId="0" fontId="65" fillId="0" borderId="0" xfId="0" applyFont="1" applyBorder="1" applyAlignment="1" applyProtection="1">
      <alignment horizontal="center"/>
      <protection hidden="1"/>
    </xf>
    <xf numFmtId="0" fontId="9" fillId="0" borderId="10" xfId="0" applyNumberFormat="1"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5" fillId="0" borderId="10" xfId="0" applyNumberFormat="1" applyFont="1" applyBorder="1" applyAlignment="1" applyProtection="1">
      <alignment horizontal="center" wrapText="1"/>
      <protection hidden="1"/>
    </xf>
    <xf numFmtId="0" fontId="0" fillId="0" borderId="76" xfId="0" applyNumberFormat="1" applyFont="1" applyFill="1" applyBorder="1" applyAlignment="1" applyProtection="1">
      <alignment/>
      <protection hidden="1"/>
    </xf>
    <xf numFmtId="0" fontId="0" fillId="0" borderId="77" xfId="0" applyBorder="1" applyAlignment="1">
      <alignment/>
    </xf>
    <xf numFmtId="0" fontId="0" fillId="34" borderId="78" xfId="0" applyNumberFormat="1" applyFill="1" applyBorder="1" applyAlignment="1" applyProtection="1">
      <alignment horizontal="left"/>
      <protection hidden="1" locked="0"/>
    </xf>
    <xf numFmtId="0" fontId="0" fillId="34" borderId="34" xfId="0" applyNumberFormat="1" applyFill="1" applyBorder="1" applyAlignment="1" applyProtection="1">
      <alignment horizontal="left"/>
      <protection hidden="1" locked="0"/>
    </xf>
    <xf numFmtId="0" fontId="0" fillId="34" borderId="34" xfId="0" applyFill="1" applyBorder="1" applyAlignment="1" applyProtection="1">
      <alignment/>
      <protection hidden="1" locked="0"/>
    </xf>
    <xf numFmtId="0" fontId="0" fillId="34" borderId="12" xfId="0" applyFill="1" applyBorder="1" applyAlignment="1" applyProtection="1">
      <alignment/>
      <protection hidden="1" locked="0"/>
    </xf>
    <xf numFmtId="0" fontId="0" fillId="34" borderId="34" xfId="0" applyFill="1" applyBorder="1" applyAlignment="1" applyProtection="1">
      <alignment horizontal="left"/>
      <protection hidden="1" locked="0"/>
    </xf>
    <xf numFmtId="0" fontId="0" fillId="34" borderId="12" xfId="0" applyFill="1" applyBorder="1" applyAlignment="1" applyProtection="1">
      <alignment horizontal="left"/>
      <protection hidden="1" locked="0"/>
    </xf>
    <xf numFmtId="0" fontId="37" fillId="0" borderId="0" xfId="0" applyNumberFormat="1" applyFont="1" applyAlignment="1" applyProtection="1">
      <alignment horizontal="center"/>
      <protection hidden="1"/>
    </xf>
    <xf numFmtId="0" fontId="0" fillId="0" borderId="0" xfId="0" applyAlignment="1" applyProtection="1">
      <alignment/>
      <protection hidden="1"/>
    </xf>
    <xf numFmtId="0" fontId="37" fillId="0" borderId="0" xfId="0" applyNumberFormat="1" applyFont="1" applyAlignment="1" applyProtection="1" quotePrefix="1">
      <alignment horizontal="center"/>
      <protection hidden="1"/>
    </xf>
    <xf numFmtId="0" fontId="0" fillId="0" borderId="79" xfId="0" applyFont="1" applyBorder="1" applyAlignment="1" applyProtection="1">
      <alignment horizontal="center"/>
      <protection hidden="1"/>
    </xf>
    <xf numFmtId="0" fontId="37" fillId="0" borderId="0" xfId="0" applyNumberFormat="1" applyFont="1" applyFill="1" applyAlignment="1" applyProtection="1" quotePrefix="1">
      <alignment horizontal="center" wrapText="1"/>
      <protection hidden="1"/>
    </xf>
    <xf numFmtId="0" fontId="37" fillId="0" borderId="0" xfId="0" applyNumberFormat="1" applyFont="1" applyAlignment="1" applyProtection="1">
      <alignment horizontal="center"/>
      <protection hidden="1"/>
    </xf>
    <xf numFmtId="0" fontId="2" fillId="0" borderId="34" xfId="0" applyFont="1" applyBorder="1" applyAlignment="1" applyProtection="1">
      <alignment horizontal="center"/>
      <protection hidden="1"/>
    </xf>
    <xf numFmtId="0" fontId="0" fillId="34" borderId="78" xfId="0" applyNumberFormat="1" applyFill="1" applyBorder="1" applyAlignment="1" applyProtection="1" quotePrefix="1">
      <alignment horizontal="left"/>
      <protection hidden="1" locked="0"/>
    </xf>
    <xf numFmtId="0" fontId="0" fillId="34" borderId="34" xfId="0" applyNumberFormat="1" applyFill="1" applyBorder="1" applyAlignment="1" applyProtection="1" quotePrefix="1">
      <alignment horizontal="left"/>
      <protection hidden="1" locked="0"/>
    </xf>
    <xf numFmtId="0" fontId="0" fillId="34" borderId="80" xfId="0" applyNumberFormat="1" applyFill="1" applyBorder="1" applyAlignment="1" applyProtection="1">
      <alignment horizontal="left"/>
      <protection hidden="1" locked="0"/>
    </xf>
    <xf numFmtId="0" fontId="0" fillId="34" borderId="81" xfId="0" applyNumberFormat="1" applyFill="1" applyBorder="1" applyAlignment="1" applyProtection="1">
      <alignment horizontal="left"/>
      <protection hidden="1" locked="0"/>
    </xf>
    <xf numFmtId="0" fontId="0" fillId="34" borderId="82" xfId="0" applyNumberFormat="1" applyFill="1" applyBorder="1" applyAlignment="1" applyProtection="1">
      <alignment horizontal="left"/>
      <protection hidden="1" locked="0"/>
    </xf>
    <xf numFmtId="0" fontId="0" fillId="34" borderId="12" xfId="0" applyNumberFormat="1" applyFill="1" applyBorder="1" applyAlignment="1" applyProtection="1">
      <alignment horizontal="left"/>
      <protection hidden="1" locked="0"/>
    </xf>
    <xf numFmtId="0" fontId="0" fillId="34" borderId="78" xfId="0" applyNumberFormat="1" applyFill="1" applyBorder="1" applyAlignment="1" applyProtection="1">
      <alignment/>
      <protection hidden="1" locked="0"/>
    </xf>
    <xf numFmtId="0" fontId="0" fillId="34" borderId="34" xfId="0" applyNumberFormat="1" applyFill="1" applyBorder="1" applyAlignment="1" applyProtection="1">
      <alignment/>
      <protection hidden="1" locked="0"/>
    </xf>
    <xf numFmtId="0" fontId="0" fillId="40" borderId="83" xfId="0" applyFill="1" applyBorder="1" applyAlignment="1" applyProtection="1">
      <alignment horizontal="left"/>
      <protection hidden="1" locked="0"/>
    </xf>
    <xf numFmtId="0" fontId="0" fillId="40" borderId="83" xfId="0" applyFill="1" applyBorder="1" applyAlignment="1" applyProtection="1">
      <alignment horizontal="left"/>
      <protection locked="0"/>
    </xf>
    <xf numFmtId="0" fontId="0" fillId="40" borderId="84" xfId="0" applyFill="1" applyBorder="1" applyAlignment="1" applyProtection="1">
      <alignment horizontal="left"/>
      <protection locked="0"/>
    </xf>
    <xf numFmtId="0" fontId="0" fillId="34" borderId="85" xfId="0" applyFill="1" applyBorder="1" applyAlignment="1" applyProtection="1">
      <alignment horizontal="left" wrapText="1"/>
      <protection hidden="1" locked="0"/>
    </xf>
    <xf numFmtId="0" fontId="0" fillId="0" borderId="86" xfId="0" applyBorder="1" applyAlignment="1" applyProtection="1">
      <alignment horizontal="left" wrapText="1"/>
      <protection locked="0"/>
    </xf>
    <xf numFmtId="0" fontId="0" fillId="0" borderId="76" xfId="0" applyNumberFormat="1" applyFont="1" applyBorder="1" applyAlignment="1" applyProtection="1">
      <alignment/>
      <protection hidden="1"/>
    </xf>
    <xf numFmtId="0" fontId="0" fillId="34" borderId="83" xfId="0" applyFill="1" applyBorder="1" applyAlignment="1" applyProtection="1">
      <alignment horizontal="left" wrapText="1"/>
      <protection hidden="1" locked="0"/>
    </xf>
    <xf numFmtId="0" fontId="0" fillId="0" borderId="84" xfId="0" applyBorder="1" applyAlignment="1" applyProtection="1">
      <alignment horizontal="left" wrapText="1"/>
      <protection locked="0"/>
    </xf>
    <xf numFmtId="0" fontId="0" fillId="34" borderId="12" xfId="0" applyFill="1" applyBorder="1" applyAlignment="1" applyProtection="1">
      <alignment/>
      <protection locked="0"/>
    </xf>
    <xf numFmtId="0" fontId="0" fillId="0" borderId="34" xfId="0" applyBorder="1" applyAlignment="1" applyProtection="1">
      <alignment/>
      <protection locked="0"/>
    </xf>
    <xf numFmtId="0" fontId="0" fillId="0" borderId="12" xfId="0" applyBorder="1" applyAlignment="1" applyProtection="1">
      <alignment/>
      <protection locked="0"/>
    </xf>
    <xf numFmtId="0" fontId="0" fillId="0" borderId="76" xfId="0" applyNumberFormat="1" applyFont="1" applyBorder="1" applyAlignment="1" applyProtection="1">
      <alignment wrapText="1"/>
      <protection hidden="1"/>
    </xf>
    <xf numFmtId="0" fontId="0" fillId="0" borderId="77" xfId="0" applyBorder="1" applyAlignment="1">
      <alignment wrapText="1"/>
    </xf>
    <xf numFmtId="0" fontId="45" fillId="0" borderId="0" xfId="0" applyFont="1" applyFill="1" applyAlignment="1" applyProtection="1">
      <alignment horizontal="left" wrapText="1"/>
      <protection hidden="1"/>
    </xf>
    <xf numFmtId="0" fontId="0" fillId="0" borderId="0" xfId="0" applyFill="1" applyAlignment="1" applyProtection="1">
      <alignment wrapText="1"/>
      <protection hidden="1"/>
    </xf>
    <xf numFmtId="44" fontId="12" fillId="43" borderId="0" xfId="44" applyFont="1" applyFill="1" applyAlignment="1" applyProtection="1">
      <alignment wrapText="1"/>
      <protection hidden="1"/>
    </xf>
    <xf numFmtId="44" fontId="12" fillId="43" borderId="48" xfId="44" applyFont="1" applyFill="1" applyBorder="1" applyAlignment="1" applyProtection="1">
      <alignment wrapText="1"/>
      <protection hidden="1"/>
    </xf>
    <xf numFmtId="44" fontId="12" fillId="43" borderId="0" xfId="44" applyFont="1" applyFill="1" applyBorder="1" applyAlignment="1" applyProtection="1">
      <alignment wrapText="1"/>
      <protection hidden="1"/>
    </xf>
    <xf numFmtId="44" fontId="5" fillId="43" borderId="34" xfId="44" applyFont="1" applyFill="1" applyBorder="1" applyAlignment="1" applyProtection="1">
      <alignment horizontal="center" wrapText="1"/>
      <protection/>
    </xf>
    <xf numFmtId="0" fontId="5" fillId="0" borderId="0" xfId="0" applyFont="1" applyAlignment="1" applyProtection="1">
      <alignment wrapText="1"/>
      <protection/>
    </xf>
    <xf numFmtId="0" fontId="5" fillId="0" borderId="0" xfId="0" applyFont="1" applyAlignment="1" applyProtection="1">
      <alignment horizontal="center" wrapText="1"/>
      <protection/>
    </xf>
    <xf numFmtId="0" fontId="20" fillId="0" borderId="0" xfId="0" applyFont="1" applyAlignment="1" applyProtection="1">
      <alignment horizontal="center" wrapText="1"/>
      <protection/>
    </xf>
    <xf numFmtId="14" fontId="20" fillId="0" borderId="0" xfId="0" applyNumberFormat="1" applyFont="1" applyBorder="1" applyAlignment="1" applyProtection="1">
      <alignment horizontal="center" wrapText="1"/>
      <protection/>
    </xf>
    <xf numFmtId="0" fontId="20" fillId="0" borderId="0" xfId="0" applyFont="1" applyBorder="1" applyAlignment="1" applyProtection="1">
      <alignment horizontal="center" wrapText="1"/>
      <protection/>
    </xf>
    <xf numFmtId="0" fontId="61" fillId="0" borderId="0" xfId="0" applyFont="1" applyAlignment="1" applyProtection="1">
      <alignment wrapText="1"/>
      <protection/>
    </xf>
    <xf numFmtId="14" fontId="20" fillId="0" borderId="34" xfId="0" applyNumberFormat="1" applyFont="1" applyBorder="1" applyAlignment="1" applyProtection="1">
      <alignment horizontal="center" wrapText="1"/>
      <protection/>
    </xf>
    <xf numFmtId="0" fontId="20" fillId="0" borderId="34" xfId="0" applyFont="1" applyBorder="1" applyAlignment="1" applyProtection="1">
      <alignment horizontal="center" wrapText="1"/>
      <protection/>
    </xf>
    <xf numFmtId="0" fontId="54" fillId="0" borderId="0" xfId="0" applyFont="1" applyAlignment="1" applyProtection="1">
      <alignment horizontal="center" wrapText="1"/>
      <protection/>
    </xf>
    <xf numFmtId="0" fontId="54" fillId="0" borderId="0" xfId="0" applyFont="1" applyAlignment="1">
      <alignment wrapText="1"/>
    </xf>
    <xf numFmtId="0" fontId="34" fillId="0" borderId="51" xfId="0" applyFont="1" applyBorder="1" applyAlignment="1" applyProtection="1">
      <alignment horizontal="center" wrapText="1"/>
      <protection hidden="1"/>
    </xf>
    <xf numFmtId="0" fontId="2" fillId="0" borderId="52" xfId="0" applyFont="1" applyBorder="1" applyAlignment="1" applyProtection="1">
      <alignment wrapText="1"/>
      <protection hidden="1"/>
    </xf>
    <xf numFmtId="0" fontId="2" fillId="0" borderId="53" xfId="0" applyFont="1" applyBorder="1" applyAlignment="1" applyProtection="1">
      <alignment wrapText="1"/>
      <protection hidden="1"/>
    </xf>
    <xf numFmtId="0" fontId="34" fillId="0" borderId="46" xfId="0" applyFont="1" applyBorder="1" applyAlignment="1" applyProtection="1">
      <alignment horizontal="center" wrapText="1"/>
      <protection hidden="1"/>
    </xf>
    <xf numFmtId="0" fontId="2" fillId="0" borderId="0" xfId="0" applyFont="1" applyBorder="1" applyAlignment="1" applyProtection="1">
      <alignment wrapText="1"/>
      <protection hidden="1"/>
    </xf>
    <xf numFmtId="0" fontId="2" fillId="0" borderId="47"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47" xfId="0" applyFont="1" applyBorder="1" applyAlignment="1" applyProtection="1">
      <alignment horizontal="center" wrapText="1"/>
      <protection hidden="1"/>
    </xf>
    <xf numFmtId="0" fontId="5" fillId="40" borderId="51" xfId="0" applyFont="1" applyFill="1" applyBorder="1" applyAlignment="1" applyProtection="1">
      <alignment wrapText="1"/>
      <protection hidden="1"/>
    </xf>
    <xf numFmtId="0" fontId="0" fillId="0" borderId="52" xfId="0" applyBorder="1" applyAlignment="1" applyProtection="1">
      <alignment wrapText="1"/>
      <protection hidden="1"/>
    </xf>
    <xf numFmtId="0" fontId="0" fillId="0" borderId="53" xfId="0" applyBorder="1" applyAlignment="1" applyProtection="1">
      <alignment wrapText="1"/>
      <protection hidden="1"/>
    </xf>
    <xf numFmtId="0" fontId="52" fillId="40" borderId="46" xfId="0" applyFont="1" applyFill="1" applyBorder="1" applyAlignment="1" applyProtection="1">
      <alignment wrapText="1"/>
      <protection hidden="1"/>
    </xf>
    <xf numFmtId="0" fontId="0" fillId="0" borderId="0" xfId="0" applyBorder="1" applyAlignment="1" applyProtection="1">
      <alignment wrapText="1"/>
      <protection hidden="1"/>
    </xf>
    <xf numFmtId="0" fontId="0" fillId="0" borderId="47" xfId="0" applyBorder="1" applyAlignment="1" applyProtection="1">
      <alignment wrapText="1"/>
      <protection hidden="1"/>
    </xf>
    <xf numFmtId="0" fontId="20" fillId="0" borderId="0" xfId="0" applyFont="1" applyAlignment="1">
      <alignment horizontal="center" wrapText="1"/>
    </xf>
    <xf numFmtId="0" fontId="20" fillId="0" borderId="47" xfId="0" applyFont="1" applyBorder="1" applyAlignment="1">
      <alignment horizontal="center" wrapText="1"/>
    </xf>
    <xf numFmtId="0" fontId="15" fillId="40" borderId="46" xfId="0" applyFont="1" applyFill="1" applyBorder="1" applyAlignment="1" applyProtection="1">
      <alignment wrapText="1"/>
      <protection hidden="1"/>
    </xf>
    <xf numFmtId="0" fontId="0" fillId="0" borderId="0" xfId="0" applyBorder="1" applyAlignment="1" applyProtection="1">
      <alignment/>
      <protection hidden="1"/>
    </xf>
    <xf numFmtId="0" fontId="0" fillId="0" borderId="47" xfId="0" applyBorder="1" applyAlignment="1" applyProtection="1">
      <alignment/>
      <protection hidden="1"/>
    </xf>
    <xf numFmtId="0" fontId="5" fillId="40" borderId="50" xfId="0" applyFont="1" applyFill="1" applyBorder="1" applyAlignment="1" applyProtection="1">
      <alignment wrapText="1"/>
      <protection hidden="1"/>
    </xf>
    <xf numFmtId="0" fontId="0" fillId="0" borderId="48" xfId="0" applyBorder="1" applyAlignment="1" applyProtection="1">
      <alignment/>
      <protection hidden="1"/>
    </xf>
    <xf numFmtId="0" fontId="0" fillId="0" borderId="49" xfId="0" applyBorder="1" applyAlignment="1" applyProtection="1">
      <alignment/>
      <protection hidden="1"/>
    </xf>
    <xf numFmtId="0" fontId="27" fillId="0" borderId="46" xfId="0" applyFont="1" applyBorder="1" applyAlignment="1" applyProtection="1">
      <alignment wrapText="1"/>
      <protection hidden="1"/>
    </xf>
    <xf numFmtId="0" fontId="15" fillId="0" borderId="46" xfId="0" applyFont="1" applyBorder="1" applyAlignment="1" applyProtection="1">
      <alignment wrapText="1"/>
      <protection hidden="1"/>
    </xf>
    <xf numFmtId="0" fontId="15" fillId="0" borderId="46" xfId="0" applyFont="1" applyBorder="1" applyAlignment="1" applyProtection="1" quotePrefix="1">
      <alignment horizontal="left" wrapText="1"/>
      <protection hidden="1"/>
    </xf>
    <xf numFmtId="0" fontId="0" fillId="0" borderId="46" xfId="0" applyBorder="1" applyAlignment="1" applyProtection="1">
      <alignment wrapText="1"/>
      <protection hidden="1"/>
    </xf>
    <xf numFmtId="0" fontId="27" fillId="0" borderId="46" xfId="0" applyFont="1" applyBorder="1" applyAlignment="1" applyProtection="1">
      <alignment horizontal="left" wrapText="1"/>
      <protection hidden="1"/>
    </xf>
    <xf numFmtId="0" fontId="5" fillId="0" borderId="46" xfId="0" applyFont="1" applyBorder="1" applyAlignment="1" applyProtection="1" quotePrefix="1">
      <alignment horizontal="left" wrapText="1"/>
      <protection hidden="1"/>
    </xf>
    <xf numFmtId="0" fontId="5" fillId="0" borderId="46" xfId="0" applyFont="1" applyBorder="1" applyAlignment="1" applyProtection="1">
      <alignment wrapText="1"/>
      <protection hidden="1"/>
    </xf>
    <xf numFmtId="0" fontId="5" fillId="0" borderId="46" xfId="0" applyFont="1" applyBorder="1" applyAlignment="1" applyProtection="1" quotePrefix="1">
      <alignment wrapText="1"/>
      <protection hidden="1"/>
    </xf>
    <xf numFmtId="0" fontId="15" fillId="0" borderId="46" xfId="0" applyFont="1" applyBorder="1" applyAlignment="1" applyProtection="1" quotePrefix="1">
      <alignment horizontal="left" vertical="top" wrapText="1"/>
      <protection hidden="1"/>
    </xf>
    <xf numFmtId="0" fontId="0" fillId="0" borderId="46" xfId="0" applyBorder="1" applyAlignment="1" applyProtection="1">
      <alignment horizontal="left" wrapText="1"/>
      <protection hidden="1"/>
    </xf>
    <xf numFmtId="0" fontId="0" fillId="0" borderId="0" xfId="0" applyAlignment="1">
      <alignment/>
    </xf>
    <xf numFmtId="0" fontId="0" fillId="0" borderId="47" xfId="0" applyBorder="1" applyAlignment="1">
      <alignment/>
    </xf>
    <xf numFmtId="0" fontId="0" fillId="0" borderId="46" xfId="0" applyBorder="1" applyAlignment="1">
      <alignment/>
    </xf>
    <xf numFmtId="0" fontId="0" fillId="0" borderId="47" xfId="0" applyBorder="1" applyAlignment="1">
      <alignment wrapText="1"/>
    </xf>
    <xf numFmtId="0" fontId="5" fillId="0" borderId="0" xfId="0" applyFont="1" applyBorder="1" applyAlignment="1" applyProtection="1">
      <alignment wrapText="1"/>
      <protection hidden="1"/>
    </xf>
    <xf numFmtId="0" fontId="5" fillId="0" borderId="47" xfId="0" applyFont="1" applyBorder="1" applyAlignment="1" applyProtection="1">
      <alignment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ummary"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7</xdr:col>
      <xdr:colOff>66675</xdr:colOff>
      <xdr:row>9</xdr:row>
      <xdr:rowOff>114300</xdr:rowOff>
    </xdr:to>
    <xdr:pic>
      <xdr:nvPicPr>
        <xdr:cNvPr id="1" name="Picture 1" descr="PublicHealthLogo"/>
        <xdr:cNvPicPr preferRelativeResize="1">
          <a:picLocks noChangeAspect="1"/>
        </xdr:cNvPicPr>
      </xdr:nvPicPr>
      <xdr:blipFill>
        <a:blip r:embed="rId1"/>
        <a:stretch>
          <a:fillRect/>
        </a:stretch>
      </xdr:blipFill>
      <xdr:spPr>
        <a:xfrm>
          <a:off x="0" y="76200"/>
          <a:ext cx="39052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962025</xdr:colOff>
      <xdr:row>2</xdr:row>
      <xdr:rowOff>114300</xdr:rowOff>
    </xdr:from>
    <xdr:to>
      <xdr:col>11</xdr:col>
      <xdr:colOff>1076325</xdr:colOff>
      <xdr:row>2</xdr:row>
      <xdr:rowOff>114300</xdr:rowOff>
    </xdr:to>
    <xdr:sp>
      <xdr:nvSpPr>
        <xdr:cNvPr id="1" name="Line 20"/>
        <xdr:cNvSpPr>
          <a:spLocks/>
        </xdr:cNvSpPr>
      </xdr:nvSpPr>
      <xdr:spPr>
        <a:xfrm>
          <a:off x="10448925"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2</xdr:row>
      <xdr:rowOff>114300</xdr:rowOff>
    </xdr:from>
    <xdr:to>
      <xdr:col>11</xdr:col>
      <xdr:colOff>752475</xdr:colOff>
      <xdr:row>2</xdr:row>
      <xdr:rowOff>114300</xdr:rowOff>
    </xdr:to>
    <xdr:sp>
      <xdr:nvSpPr>
        <xdr:cNvPr id="2" name="Line 21"/>
        <xdr:cNvSpPr>
          <a:spLocks/>
        </xdr:cNvSpPr>
      </xdr:nvSpPr>
      <xdr:spPr>
        <a:xfrm flipV="1">
          <a:off x="10125075"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2"/>
  <sheetViews>
    <sheetView view="pageBreakPreview" zoomScale="79" zoomScaleSheetLayoutView="79" zoomScalePageLayoutView="0" workbookViewId="0" topLeftCell="A13">
      <selection activeCell="C25" sqref="C25:L25"/>
    </sheetView>
  </sheetViews>
  <sheetFormatPr defaultColWidth="9.59765625" defaultRowHeight="9.75"/>
  <cols>
    <col min="1" max="1" width="9.59765625" style="406" customWidth="1"/>
    <col min="2" max="2" width="18.3984375" style="406" customWidth="1"/>
    <col min="3" max="3" width="15.19921875" style="406" customWidth="1"/>
    <col min="4" max="4" width="9.59765625" style="406" customWidth="1"/>
    <col min="5" max="5" width="3" style="406" customWidth="1"/>
    <col min="6" max="6" width="9.59765625" style="406" customWidth="1"/>
    <col min="7" max="7" width="15.19921875" style="406" customWidth="1"/>
    <col min="8" max="8" width="9.59765625" style="406" customWidth="1"/>
    <col min="9" max="9" width="13.796875" style="406" customWidth="1"/>
    <col min="10" max="10" width="3" style="406" customWidth="1"/>
    <col min="11" max="11" width="9.59765625" style="406" customWidth="1"/>
    <col min="12" max="12" width="19.796875" style="406" customWidth="1"/>
    <col min="13" max="13" width="3" style="406" customWidth="1"/>
    <col min="14" max="14" width="14.3984375" style="406" customWidth="1"/>
    <col min="15" max="15" width="3" style="406" customWidth="1"/>
    <col min="16" max="16" width="13.19921875" style="406" customWidth="1"/>
    <col min="17" max="18" width="9.59765625" style="406" customWidth="1"/>
    <col min="19" max="16384" width="9.59765625" style="406" customWidth="1"/>
  </cols>
  <sheetData>
    <row r="1" spans="1:18" ht="9.75">
      <c r="A1" s="405"/>
      <c r="B1" s="405"/>
      <c r="C1" s="405"/>
      <c r="D1" s="405"/>
      <c r="E1" s="405"/>
      <c r="F1" s="405"/>
      <c r="G1" s="405"/>
      <c r="H1" s="405"/>
      <c r="I1" s="405"/>
      <c r="J1" s="405"/>
      <c r="K1" s="405"/>
      <c r="L1" s="405"/>
      <c r="M1" s="405"/>
      <c r="N1" s="405"/>
      <c r="O1" s="405"/>
      <c r="P1" s="405"/>
      <c r="Q1" s="405"/>
      <c r="R1" s="405"/>
    </row>
    <row r="2" spans="1:18" ht="9.75">
      <c r="A2" s="405"/>
      <c r="B2" s="405"/>
      <c r="C2" s="405"/>
      <c r="D2" s="405"/>
      <c r="E2" s="405"/>
      <c r="F2" s="405"/>
      <c r="G2" s="405"/>
      <c r="H2" s="405"/>
      <c r="I2" s="405"/>
      <c r="J2" s="405"/>
      <c r="K2" s="405"/>
      <c r="L2" s="405"/>
      <c r="M2" s="405"/>
      <c r="N2" s="405"/>
      <c r="O2" s="405"/>
      <c r="P2" s="405"/>
      <c r="Q2" s="405"/>
      <c r="R2" s="405"/>
    </row>
    <row r="3" spans="1:18" ht="9.75">
      <c r="A3" s="405"/>
      <c r="B3" s="405"/>
      <c r="C3" s="405"/>
      <c r="D3" s="405"/>
      <c r="E3" s="405"/>
      <c r="F3" s="405"/>
      <c r="G3" s="405"/>
      <c r="H3" s="405"/>
      <c r="I3" s="405"/>
      <c r="J3" s="405"/>
      <c r="K3" s="405"/>
      <c r="L3" s="405"/>
      <c r="M3" s="405"/>
      <c r="N3" s="405"/>
      <c r="O3" s="405"/>
      <c r="P3" s="405"/>
      <c r="Q3" s="405"/>
      <c r="R3" s="405"/>
    </row>
    <row r="4" spans="1:18" ht="9.75">
      <c r="A4" s="405"/>
      <c r="B4" s="405"/>
      <c r="C4" s="405"/>
      <c r="D4" s="405"/>
      <c r="E4" s="405"/>
      <c r="F4" s="405"/>
      <c r="G4" s="405"/>
      <c r="H4" s="405"/>
      <c r="I4" s="405"/>
      <c r="J4" s="405"/>
      <c r="K4" s="405"/>
      <c r="L4" s="405"/>
      <c r="M4" s="405"/>
      <c r="N4" s="405"/>
      <c r="O4" s="405"/>
      <c r="P4" s="405"/>
      <c r="Q4" s="405"/>
      <c r="R4" s="405"/>
    </row>
    <row r="5" spans="1:18" ht="9.75">
      <c r="A5" s="405"/>
      <c r="B5" s="405"/>
      <c r="C5" s="405"/>
      <c r="D5" s="405"/>
      <c r="E5" s="405"/>
      <c r="F5" s="405"/>
      <c r="G5" s="405"/>
      <c r="H5" s="405"/>
      <c r="I5" s="405"/>
      <c r="J5" s="405"/>
      <c r="K5" s="405"/>
      <c r="L5" s="405"/>
      <c r="M5" s="405"/>
      <c r="N5" s="405"/>
      <c r="O5" s="405"/>
      <c r="P5" s="405"/>
      <c r="Q5" s="405"/>
      <c r="R5" s="405"/>
    </row>
    <row r="6" spans="1:18" ht="9.75">
      <c r="A6" s="405"/>
      <c r="B6" s="405"/>
      <c r="C6" s="405"/>
      <c r="D6" s="405"/>
      <c r="E6" s="405"/>
      <c r="F6" s="405"/>
      <c r="G6" s="405"/>
      <c r="H6" s="405"/>
      <c r="I6" s="405"/>
      <c r="J6" s="405"/>
      <c r="K6" s="405"/>
      <c r="L6" s="405"/>
      <c r="M6" s="405"/>
      <c r="N6" s="405"/>
      <c r="O6" s="405"/>
      <c r="P6" s="405"/>
      <c r="Q6" s="405"/>
      <c r="R6" s="405"/>
    </row>
    <row r="7" spans="1:18" ht="9.75">
      <c r="A7" s="405"/>
      <c r="B7" s="405"/>
      <c r="C7" s="405"/>
      <c r="D7" s="405"/>
      <c r="E7" s="405"/>
      <c r="F7" s="405"/>
      <c r="G7" s="405"/>
      <c r="H7" s="405"/>
      <c r="I7" s="405"/>
      <c r="J7" s="405"/>
      <c r="K7" s="405"/>
      <c r="L7" s="405"/>
      <c r="M7" s="405"/>
      <c r="N7" s="405"/>
      <c r="O7" s="405"/>
      <c r="P7" s="405"/>
      <c r="Q7" s="405"/>
      <c r="R7" s="405"/>
    </row>
    <row r="8" spans="1:18" ht="9.75">
      <c r="A8" s="405"/>
      <c r="B8" s="405"/>
      <c r="C8" s="405"/>
      <c r="D8" s="405"/>
      <c r="E8" s="405"/>
      <c r="F8" s="405"/>
      <c r="G8" s="405"/>
      <c r="H8" s="405"/>
      <c r="I8" s="405"/>
      <c r="J8" s="405"/>
      <c r="K8" s="405"/>
      <c r="L8" s="405"/>
      <c r="M8" s="405"/>
      <c r="N8" s="405"/>
      <c r="O8" s="405"/>
      <c r="P8" s="405"/>
      <c r="Q8" s="405"/>
      <c r="R8" s="405"/>
    </row>
    <row r="9" spans="1:18" ht="9.75">
      <c r="A9" s="405"/>
      <c r="B9" s="405"/>
      <c r="C9" s="405"/>
      <c r="D9" s="405"/>
      <c r="E9" s="405"/>
      <c r="F9" s="405"/>
      <c r="G9" s="405"/>
      <c r="H9" s="405"/>
      <c r="I9" s="405"/>
      <c r="J9" s="405"/>
      <c r="K9" s="405"/>
      <c r="L9" s="405"/>
      <c r="M9" s="405"/>
      <c r="N9" s="405"/>
      <c r="O9" s="405"/>
      <c r="P9" s="405"/>
      <c r="Q9" s="405"/>
      <c r="R9" s="405"/>
    </row>
    <row r="10" spans="1:18" ht="9.75">
      <c r="A10" s="405"/>
      <c r="B10" s="405"/>
      <c r="C10" s="405"/>
      <c r="D10" s="405"/>
      <c r="E10" s="405"/>
      <c r="F10" s="405"/>
      <c r="G10" s="405"/>
      <c r="H10" s="405"/>
      <c r="I10" s="405"/>
      <c r="J10" s="405"/>
      <c r="K10" s="405"/>
      <c r="L10" s="405"/>
      <c r="M10" s="405"/>
      <c r="N10" s="405"/>
      <c r="O10" s="405"/>
      <c r="P10" s="405"/>
      <c r="Q10" s="405"/>
      <c r="R10" s="405"/>
    </row>
    <row r="11" spans="1:18" ht="18" customHeight="1">
      <c r="A11" s="405"/>
      <c r="B11" s="405"/>
      <c r="C11" s="405"/>
      <c r="D11" s="405"/>
      <c r="E11" s="405"/>
      <c r="F11" s="405"/>
      <c r="G11" s="405"/>
      <c r="H11" s="405"/>
      <c r="I11" s="405"/>
      <c r="J11" s="405"/>
      <c r="K11" s="405"/>
      <c r="L11" s="405"/>
      <c r="M11" s="405"/>
      <c r="N11" s="405"/>
      <c r="O11" s="405"/>
      <c r="P11" s="405"/>
      <c r="Q11" s="405"/>
      <c r="R11" s="405"/>
    </row>
    <row r="12" spans="1:18" s="408" customFormat="1" ht="19.5" customHeight="1">
      <c r="A12" s="625" t="s">
        <v>353</v>
      </c>
      <c r="B12" s="625"/>
      <c r="C12" s="625"/>
      <c r="D12" s="625"/>
      <c r="E12" s="625"/>
      <c r="F12" s="625"/>
      <c r="G12" s="625"/>
      <c r="H12" s="625"/>
      <c r="I12" s="625"/>
      <c r="J12" s="625"/>
      <c r="K12" s="625"/>
      <c r="L12" s="625"/>
      <c r="M12" s="625"/>
      <c r="N12" s="625"/>
      <c r="O12" s="625"/>
      <c r="P12" s="625"/>
      <c r="Q12" s="625"/>
      <c r="R12" s="625"/>
    </row>
    <row r="13" spans="1:18" s="408" customFormat="1" ht="19.5" customHeight="1">
      <c r="A13" s="625" t="s">
        <v>379</v>
      </c>
      <c r="B13" s="625"/>
      <c r="C13" s="625"/>
      <c r="D13" s="625"/>
      <c r="E13" s="625"/>
      <c r="F13" s="625"/>
      <c r="G13" s="625"/>
      <c r="H13" s="625"/>
      <c r="I13" s="625"/>
      <c r="J13" s="625"/>
      <c r="K13" s="625"/>
      <c r="L13" s="625"/>
      <c r="M13" s="625"/>
      <c r="N13" s="625"/>
      <c r="O13" s="625"/>
      <c r="P13" s="625"/>
      <c r="Q13" s="625"/>
      <c r="R13" s="625"/>
    </row>
    <row r="14" spans="1:18" s="408" customFormat="1" ht="19.5" customHeight="1">
      <c r="A14" s="625" t="s">
        <v>235</v>
      </c>
      <c r="B14" s="625"/>
      <c r="C14" s="625"/>
      <c r="D14" s="625"/>
      <c r="E14" s="625"/>
      <c r="F14" s="625"/>
      <c r="G14" s="625"/>
      <c r="H14" s="625"/>
      <c r="I14" s="625"/>
      <c r="J14" s="625"/>
      <c r="K14" s="625"/>
      <c r="L14" s="625"/>
      <c r="M14" s="625"/>
      <c r="N14" s="625"/>
      <c r="O14" s="625"/>
      <c r="P14" s="625"/>
      <c r="Q14" s="625"/>
      <c r="R14" s="625"/>
    </row>
    <row r="15" spans="1:18" s="408" customFormat="1" ht="19.5" customHeight="1">
      <c r="A15" s="625" t="s">
        <v>501</v>
      </c>
      <c r="B15" s="625"/>
      <c r="C15" s="625"/>
      <c r="D15" s="625"/>
      <c r="E15" s="625"/>
      <c r="F15" s="625"/>
      <c r="G15" s="625"/>
      <c r="H15" s="625"/>
      <c r="I15" s="625"/>
      <c r="J15" s="625"/>
      <c r="K15" s="625"/>
      <c r="L15" s="625"/>
      <c r="M15" s="625"/>
      <c r="N15" s="625"/>
      <c r="O15" s="625"/>
      <c r="P15" s="625"/>
      <c r="Q15" s="625"/>
      <c r="R15" s="625"/>
    </row>
    <row r="16" spans="1:18" s="408" customFormat="1" ht="19.5" customHeight="1">
      <c r="A16" s="625"/>
      <c r="B16" s="625"/>
      <c r="C16" s="625"/>
      <c r="D16" s="625"/>
      <c r="E16" s="625"/>
      <c r="F16" s="625"/>
      <c r="G16" s="625"/>
      <c r="H16" s="625"/>
      <c r="I16" s="625"/>
      <c r="J16" s="625"/>
      <c r="K16" s="625"/>
      <c r="L16" s="625"/>
      <c r="M16" s="625"/>
      <c r="N16" s="625"/>
      <c r="O16" s="625"/>
      <c r="P16" s="625"/>
      <c r="Q16" s="625"/>
      <c r="R16" s="625"/>
    </row>
    <row r="17" spans="1:18" s="408" customFormat="1" ht="19.5" customHeight="1">
      <c r="A17" s="407"/>
      <c r="B17" s="407"/>
      <c r="C17" s="407"/>
      <c r="D17" s="407"/>
      <c r="E17" s="407"/>
      <c r="F17" s="407"/>
      <c r="G17" s="407"/>
      <c r="H17" s="407"/>
      <c r="I17" s="407"/>
      <c r="J17" s="407"/>
      <c r="K17" s="407"/>
      <c r="L17" s="407"/>
      <c r="M17" s="407"/>
      <c r="N17" s="407"/>
      <c r="O17" s="407"/>
      <c r="P17" s="407"/>
      <c r="Q17" s="407"/>
      <c r="R17" s="407"/>
    </row>
    <row r="18" spans="1:18" s="408" customFormat="1" ht="19.5" customHeight="1">
      <c r="A18" s="625"/>
      <c r="B18" s="625"/>
      <c r="C18" s="625"/>
      <c r="D18" s="625"/>
      <c r="E18" s="625"/>
      <c r="F18" s="625"/>
      <c r="G18" s="625"/>
      <c r="H18" s="625"/>
      <c r="I18" s="625"/>
      <c r="J18" s="625"/>
      <c r="K18" s="625"/>
      <c r="L18" s="625"/>
      <c r="M18" s="625"/>
      <c r="N18" s="625"/>
      <c r="O18" s="625"/>
      <c r="P18" s="625"/>
      <c r="Q18" s="625"/>
      <c r="R18" s="625"/>
    </row>
    <row r="19" spans="1:18" s="408" customFormat="1" ht="19.5" customHeight="1">
      <c r="A19" s="623" t="s">
        <v>354</v>
      </c>
      <c r="B19" s="623"/>
      <c r="C19" s="623"/>
      <c r="D19" s="623"/>
      <c r="E19" s="623"/>
      <c r="F19" s="623"/>
      <c r="G19" s="623"/>
      <c r="H19" s="623"/>
      <c r="I19" s="623"/>
      <c r="J19" s="623"/>
      <c r="K19" s="623"/>
      <c r="L19" s="623"/>
      <c r="M19" s="623"/>
      <c r="N19" s="623"/>
      <c r="O19" s="623"/>
      <c r="P19" s="623"/>
      <c r="Q19" s="623"/>
      <c r="R19" s="623"/>
    </row>
    <row r="20" spans="1:18" s="408" customFormat="1" ht="19.5" customHeight="1">
      <c r="A20" s="407"/>
      <c r="B20" s="407"/>
      <c r="C20" s="407"/>
      <c r="D20" s="407"/>
      <c r="E20" s="407"/>
      <c r="F20" s="407"/>
      <c r="G20" s="407"/>
      <c r="H20" s="407"/>
      <c r="I20" s="407"/>
      <c r="J20" s="407"/>
      <c r="K20" s="407"/>
      <c r="L20" s="407"/>
      <c r="M20" s="407"/>
      <c r="N20" s="407"/>
      <c r="O20" s="407"/>
      <c r="P20" s="407"/>
      <c r="Q20" s="407"/>
      <c r="R20" s="407"/>
    </row>
    <row r="21" spans="1:18" s="411" customFormat="1" ht="19.5" customHeight="1">
      <c r="A21" s="409"/>
      <c r="B21" s="409"/>
      <c r="C21" s="409"/>
      <c r="D21" s="409"/>
      <c r="E21" s="409"/>
      <c r="F21" s="409"/>
      <c r="G21" s="410"/>
      <c r="H21" s="409"/>
      <c r="I21" s="409"/>
      <c r="J21" s="409"/>
      <c r="K21" s="409"/>
      <c r="L21" s="409"/>
      <c r="M21" s="409"/>
      <c r="N21" s="409"/>
      <c r="O21" s="409"/>
      <c r="P21" s="409"/>
      <c r="Q21" s="409"/>
      <c r="R21" s="409"/>
    </row>
    <row r="22" spans="1:18" s="411" customFormat="1" ht="30" customHeight="1">
      <c r="A22" s="412" t="s">
        <v>355</v>
      </c>
      <c r="B22" s="624"/>
      <c r="C22" s="624"/>
      <c r="D22" s="624"/>
      <c r="E22" s="409"/>
      <c r="F22" s="409"/>
      <c r="G22" s="409"/>
      <c r="H22" s="409"/>
      <c r="I22" s="409"/>
      <c r="J22" s="409"/>
      <c r="K22" s="409"/>
      <c r="L22" s="409"/>
      <c r="M22" s="409"/>
      <c r="N22" s="409"/>
      <c r="O22" s="409"/>
      <c r="P22" s="409"/>
      <c r="Q22" s="409"/>
      <c r="R22" s="409"/>
    </row>
    <row r="23" spans="1:18" s="413" customFormat="1" ht="30" customHeight="1">
      <c r="A23" s="412"/>
      <c r="B23" s="412"/>
      <c r="C23" s="412"/>
      <c r="D23" s="412"/>
      <c r="E23" s="412"/>
      <c r="F23" s="412"/>
      <c r="G23" s="412"/>
      <c r="H23" s="412"/>
      <c r="I23" s="412"/>
      <c r="J23" s="412"/>
      <c r="K23" s="412"/>
      <c r="L23" s="412"/>
      <c r="M23" s="412"/>
      <c r="N23" s="412"/>
      <c r="O23" s="412"/>
      <c r="P23" s="412"/>
      <c r="Q23" s="412"/>
      <c r="R23" s="412"/>
    </row>
    <row r="24" spans="1:19" s="413" customFormat="1" ht="30" customHeight="1">
      <c r="A24" s="412" t="s">
        <v>349</v>
      </c>
      <c r="B24" s="412"/>
      <c r="C24" s="412"/>
      <c r="D24" s="619"/>
      <c r="E24" s="619"/>
      <c r="F24" s="619"/>
      <c r="G24" s="619"/>
      <c r="H24" s="619"/>
      <c r="I24" s="619"/>
      <c r="J24" s="619"/>
      <c r="K24" s="619"/>
      <c r="L24" s="619"/>
      <c r="M24" s="412"/>
      <c r="N24" s="412" t="s">
        <v>351</v>
      </c>
      <c r="O24" s="620"/>
      <c r="P24" s="620"/>
      <c r="Q24" s="620"/>
      <c r="R24" s="620"/>
      <c r="S24" s="412"/>
    </row>
    <row r="25" spans="1:19" s="413" customFormat="1" ht="30" customHeight="1">
      <c r="A25" s="412" t="s">
        <v>346</v>
      </c>
      <c r="B25" s="412"/>
      <c r="C25" s="619"/>
      <c r="D25" s="619"/>
      <c r="E25" s="619"/>
      <c r="F25" s="619"/>
      <c r="G25" s="619"/>
      <c r="H25" s="619"/>
      <c r="I25" s="619"/>
      <c r="J25" s="619"/>
      <c r="K25" s="619"/>
      <c r="L25" s="619"/>
      <c r="M25" s="412"/>
      <c r="N25" s="412" t="s">
        <v>347</v>
      </c>
      <c r="O25" s="619"/>
      <c r="P25" s="619"/>
      <c r="Q25" s="619"/>
      <c r="R25" s="619"/>
      <c r="S25" s="412"/>
    </row>
    <row r="26" spans="1:18" s="413" customFormat="1" ht="30" customHeight="1">
      <c r="A26" s="412" t="s">
        <v>350</v>
      </c>
      <c r="B26" s="412"/>
      <c r="C26" s="619"/>
      <c r="D26" s="619"/>
      <c r="E26" s="412"/>
      <c r="F26" s="412" t="s">
        <v>22</v>
      </c>
      <c r="G26" s="412"/>
      <c r="H26" s="619"/>
      <c r="I26" s="619"/>
      <c r="J26" s="412"/>
      <c r="K26" s="412" t="s">
        <v>352</v>
      </c>
      <c r="L26" s="412"/>
      <c r="M26" s="621"/>
      <c r="N26" s="621"/>
      <c r="O26" s="412"/>
      <c r="P26" s="523" t="s">
        <v>23</v>
      </c>
      <c r="Q26" s="621"/>
      <c r="R26" s="621"/>
    </row>
    <row r="27" spans="1:18" s="413" customFormat="1" ht="30" customHeight="1">
      <c r="A27" s="412" t="s">
        <v>348</v>
      </c>
      <c r="B27" s="412"/>
      <c r="C27" s="630" t="s">
        <v>511</v>
      </c>
      <c r="D27" s="630"/>
      <c r="E27" s="412"/>
      <c r="F27" s="412" t="s">
        <v>331</v>
      </c>
      <c r="G27" s="412"/>
      <c r="H27" s="628" t="s">
        <v>511</v>
      </c>
      <c r="I27" s="629"/>
      <c r="J27" s="412"/>
      <c r="K27" s="622" t="s">
        <v>24</v>
      </c>
      <c r="L27" s="622"/>
      <c r="M27" s="619"/>
      <c r="N27" s="619"/>
      <c r="O27" s="632"/>
      <c r="P27" s="632"/>
      <c r="Q27" s="632"/>
      <c r="R27" s="632"/>
    </row>
    <row r="28" spans="1:18" s="413" customFormat="1" ht="30" customHeight="1">
      <c r="A28" s="618" t="s">
        <v>328</v>
      </c>
      <c r="B28" s="618"/>
      <c r="C28" s="627"/>
      <c r="D28" s="627"/>
      <c r="E28" s="412"/>
      <c r="F28" s="618" t="s">
        <v>359</v>
      </c>
      <c r="G28" s="618"/>
      <c r="H28" s="627"/>
      <c r="I28" s="631"/>
      <c r="J28" s="412"/>
      <c r="K28" s="622" t="s">
        <v>360</v>
      </c>
      <c r="L28" s="622"/>
      <c r="M28" s="619"/>
      <c r="N28" s="632"/>
      <c r="O28" s="632"/>
      <c r="P28" s="632"/>
      <c r="Q28" s="632"/>
      <c r="R28" s="632"/>
    </row>
    <row r="29" spans="1:18" ht="30" customHeight="1">
      <c r="A29" s="405"/>
      <c r="B29" s="405"/>
      <c r="C29" s="405"/>
      <c r="D29" s="405"/>
      <c r="E29" s="405"/>
      <c r="F29" s="405"/>
      <c r="G29" s="405"/>
      <c r="H29" s="405"/>
      <c r="I29" s="405"/>
      <c r="J29" s="405"/>
      <c r="K29" s="405"/>
      <c r="L29" s="405"/>
      <c r="M29" s="405"/>
      <c r="N29" s="405"/>
      <c r="O29" s="405"/>
      <c r="P29" s="405"/>
      <c r="Q29" s="405"/>
      <c r="R29" s="405"/>
    </row>
    <row r="30" spans="1:18" ht="19.5" customHeight="1">
      <c r="A30" s="405"/>
      <c r="B30" s="405"/>
      <c r="C30" s="405"/>
      <c r="D30" s="405"/>
      <c r="E30" s="405"/>
      <c r="F30" s="405"/>
      <c r="G30" s="405"/>
      <c r="H30" s="405"/>
      <c r="I30" s="405"/>
      <c r="J30" s="405"/>
      <c r="K30" s="405"/>
      <c r="L30" s="405"/>
      <c r="M30" s="405"/>
      <c r="N30" s="405"/>
      <c r="O30" s="405"/>
      <c r="P30" s="405"/>
      <c r="Q30" s="405"/>
      <c r="R30" s="405"/>
    </row>
    <row r="31" spans="1:18" ht="19.5" customHeight="1">
      <c r="A31" s="405"/>
      <c r="B31" s="405"/>
      <c r="C31" s="405"/>
      <c r="D31" s="405"/>
      <c r="E31" s="405"/>
      <c r="F31" s="405"/>
      <c r="G31" s="405"/>
      <c r="H31" s="405"/>
      <c r="I31" s="405"/>
      <c r="J31" s="405"/>
      <c r="K31" s="405"/>
      <c r="L31" s="405"/>
      <c r="M31" s="405"/>
      <c r="N31" s="405"/>
      <c r="O31" s="405"/>
      <c r="P31" s="405"/>
      <c r="Q31" s="405"/>
      <c r="R31" s="405"/>
    </row>
    <row r="32" spans="1:18" ht="19.5" customHeight="1">
      <c r="A32" s="405"/>
      <c r="B32" s="405"/>
      <c r="C32" s="405"/>
      <c r="D32" s="405"/>
      <c r="E32" s="405"/>
      <c r="F32" s="405"/>
      <c r="G32" s="405"/>
      <c r="H32" s="405"/>
      <c r="I32" s="405"/>
      <c r="J32" s="405"/>
      <c r="K32" s="405"/>
      <c r="L32" s="405"/>
      <c r="M32" s="405"/>
      <c r="N32" s="405"/>
      <c r="O32" s="405"/>
      <c r="P32" s="405"/>
      <c r="Q32" s="626" t="s">
        <v>494</v>
      </c>
      <c r="R32" s="626"/>
    </row>
    <row r="33" ht="19.5" customHeight="1"/>
  </sheetData>
  <sheetProtection password="C1CB" sheet="1" objects="1" scenarios="1" selectLockedCells="1"/>
  <mergeCells count="27">
    <mergeCell ref="Q32:R32"/>
    <mergeCell ref="C28:D28"/>
    <mergeCell ref="H27:I27"/>
    <mergeCell ref="C27:D27"/>
    <mergeCell ref="H28:I28"/>
    <mergeCell ref="F28:G28"/>
    <mergeCell ref="M27:R27"/>
    <mergeCell ref="K28:L28"/>
    <mergeCell ref="M28:R28"/>
    <mergeCell ref="A19:R19"/>
    <mergeCell ref="B22:D22"/>
    <mergeCell ref="A12:R12"/>
    <mergeCell ref="A13:R13"/>
    <mergeCell ref="A14:R14"/>
    <mergeCell ref="A15:R15"/>
    <mergeCell ref="A18:R18"/>
    <mergeCell ref="A16:R16"/>
    <mergeCell ref="A28:B28"/>
    <mergeCell ref="D24:L24"/>
    <mergeCell ref="O24:R24"/>
    <mergeCell ref="O25:R25"/>
    <mergeCell ref="Q26:R26"/>
    <mergeCell ref="M26:N26"/>
    <mergeCell ref="C25:L25"/>
    <mergeCell ref="C26:D26"/>
    <mergeCell ref="H26:I26"/>
    <mergeCell ref="K27:L27"/>
  </mergeCells>
  <printOptions/>
  <pageMargins left="0.36" right="0.44" top="1" bottom="1" header="0.5" footer="0.5"/>
  <pageSetup horizontalDpi="1200" verticalDpi="1200" orientation="portrait" scale="75" r:id="rId4"/>
  <drawing r:id="rId3"/>
  <legacyDrawing r:id="rId2"/>
</worksheet>
</file>

<file path=xl/worksheets/sheet10.xml><?xml version="1.0" encoding="utf-8"?>
<worksheet xmlns="http://schemas.openxmlformats.org/spreadsheetml/2006/main" xmlns:r="http://schemas.openxmlformats.org/officeDocument/2006/relationships">
  <dimension ref="A1:K38"/>
  <sheetViews>
    <sheetView view="pageBreakPreview" zoomScale="85" zoomScaleSheetLayoutView="85" zoomScalePageLayoutView="0" workbookViewId="0" topLeftCell="A1">
      <selection activeCell="A18" sqref="A18:B18"/>
    </sheetView>
  </sheetViews>
  <sheetFormatPr defaultColWidth="9.59765625" defaultRowHeight="9.75"/>
  <cols>
    <col min="1" max="1" width="6" style="5" customWidth="1"/>
    <col min="2" max="2" width="25.59765625" style="5" customWidth="1"/>
    <col min="3" max="3" width="17.796875" style="5" customWidth="1"/>
    <col min="4" max="4" width="31.59765625" style="5" customWidth="1"/>
    <col min="5" max="5" width="16.796875" style="5" customWidth="1"/>
    <col min="6" max="6" width="17.19921875" style="5" customWidth="1"/>
    <col min="7" max="7" width="36" style="5" customWidth="1"/>
    <col min="8" max="8" width="28.59765625" style="5" customWidth="1"/>
    <col min="9" max="10" width="11.796875" style="5" customWidth="1"/>
    <col min="11" max="16384" width="9.59765625" style="5" customWidth="1"/>
  </cols>
  <sheetData>
    <row r="1" spans="1:10" ht="12.75">
      <c r="A1" s="19" t="s">
        <v>50</v>
      </c>
      <c r="B1" s="19"/>
      <c r="C1" s="101"/>
      <c r="D1" s="771" t="s">
        <v>353</v>
      </c>
      <c r="E1" s="771"/>
      <c r="F1" s="771"/>
      <c r="G1" s="771"/>
      <c r="H1" s="771"/>
      <c r="I1" s="771"/>
      <c r="J1" s="614" t="s">
        <v>343</v>
      </c>
    </row>
    <row r="2" spans="1:11" ht="12.75">
      <c r="A2" s="19" t="s">
        <v>51</v>
      </c>
      <c r="B2" s="19"/>
      <c r="C2" s="101"/>
      <c r="D2" s="771" t="s">
        <v>379</v>
      </c>
      <c r="E2" s="771"/>
      <c r="F2" s="771"/>
      <c r="G2" s="771"/>
      <c r="H2" s="771"/>
      <c r="I2" s="771"/>
      <c r="J2" s="749" t="s">
        <v>342</v>
      </c>
      <c r="K2" s="750"/>
    </row>
    <row r="3" spans="4:11" ht="12.75">
      <c r="D3" s="771" t="s">
        <v>343</v>
      </c>
      <c r="E3" s="771"/>
      <c r="F3" s="771"/>
      <c r="G3" s="771"/>
      <c r="H3" s="771"/>
      <c r="I3" s="771"/>
      <c r="J3" s="751"/>
      <c r="K3" s="750"/>
    </row>
    <row r="4" spans="1:9" ht="12.75">
      <c r="A4" s="330" t="str">
        <f>Summary!A14</f>
        <v> </v>
      </c>
      <c r="B4" s="19" t="s">
        <v>52</v>
      </c>
      <c r="D4" s="752" t="str">
        <f>Summary!A4</f>
        <v>CONTRACT TERM: JULY 1, 2012 - JUNE 30, 2013</v>
      </c>
      <c r="E4" s="713"/>
      <c r="F4" s="713"/>
      <c r="G4" s="713"/>
      <c r="H4" s="713"/>
      <c r="I4" s="713"/>
    </row>
    <row r="5" spans="1:9" ht="12.75">
      <c r="A5" s="330" t="str">
        <f>Summary!A15</f>
        <v> </v>
      </c>
      <c r="B5" s="19" t="s">
        <v>54</v>
      </c>
      <c r="D5" s="774" t="s">
        <v>501</v>
      </c>
      <c r="E5" s="774"/>
      <c r="F5" s="774"/>
      <c r="G5" s="774"/>
      <c r="H5" s="774"/>
      <c r="I5" s="774"/>
    </row>
    <row r="6" spans="1:11" ht="12.75">
      <c r="A6" s="330" t="str">
        <f>Summary!A16</f>
        <v> </v>
      </c>
      <c r="B6" s="19" t="s">
        <v>55</v>
      </c>
      <c r="D6" s="531"/>
      <c r="E6" s="531"/>
      <c r="F6" s="531"/>
      <c r="G6" s="531"/>
      <c r="H6" s="531"/>
      <c r="I6" s="531"/>
      <c r="J6" s="331"/>
      <c r="K6" s="331"/>
    </row>
    <row r="7" spans="1:9" ht="12.75">
      <c r="A7" s="330" t="str">
        <f>Summary!A17</f>
        <v> </v>
      </c>
      <c r="B7" s="10" t="s">
        <v>514</v>
      </c>
      <c r="D7" s="775"/>
      <c r="E7" s="775"/>
      <c r="F7" s="775"/>
      <c r="G7" s="775"/>
      <c r="H7" s="775"/>
      <c r="I7" s="775"/>
    </row>
    <row r="8" spans="1:8" ht="11.25">
      <c r="A8" s="330" t="str">
        <f>Summary!A18</f>
        <v> </v>
      </c>
      <c r="B8" s="19" t="s">
        <v>337</v>
      </c>
      <c r="E8" s="737"/>
      <c r="F8" s="737"/>
      <c r="G8" s="737"/>
      <c r="H8" s="737"/>
    </row>
    <row r="9" spans="1:8" ht="11.25">
      <c r="A9" s="356"/>
      <c r="B9" s="356"/>
      <c r="C9" s="19"/>
      <c r="E9" s="610"/>
      <c r="F9" s="610"/>
      <c r="G9" s="610"/>
      <c r="H9" s="610"/>
    </row>
    <row r="10" spans="1:8" ht="11.25">
      <c r="A10" s="356"/>
      <c r="B10" s="356"/>
      <c r="C10" s="19"/>
      <c r="E10" s="610"/>
      <c r="F10" s="610"/>
      <c r="G10" s="610"/>
      <c r="H10" s="610"/>
    </row>
    <row r="11" spans="1:10" ht="33" customHeight="1">
      <c r="A11" s="776">
        <f>Summary!D20</f>
        <v>0</v>
      </c>
      <c r="B11" s="776"/>
      <c r="C11" s="777"/>
      <c r="D11" s="370"/>
      <c r="E11" s="778">
        <f>Summary!K23</f>
        <v>0</v>
      </c>
      <c r="F11" s="778"/>
      <c r="G11" s="370"/>
      <c r="H11" s="394">
        <f>Header!B22</f>
        <v>0</v>
      </c>
      <c r="I11" s="370"/>
      <c r="J11" s="370"/>
    </row>
    <row r="12" spans="1:10" ht="11.25">
      <c r="A12" s="766" t="s">
        <v>276</v>
      </c>
      <c r="B12" s="766"/>
      <c r="C12" s="766"/>
      <c r="D12" s="370"/>
      <c r="E12" s="766" t="s">
        <v>275</v>
      </c>
      <c r="F12" s="766"/>
      <c r="G12" s="370"/>
      <c r="H12" s="371" t="s">
        <v>49</v>
      </c>
      <c r="I12" s="370"/>
      <c r="J12" s="370"/>
    </row>
    <row r="13" spans="1:10" ht="9.75">
      <c r="A13" s="370"/>
      <c r="B13" s="370"/>
      <c r="C13" s="370"/>
      <c r="D13" s="370"/>
      <c r="E13" s="370"/>
      <c r="F13" s="370"/>
      <c r="G13" s="370"/>
      <c r="H13" s="370"/>
      <c r="I13" s="370"/>
      <c r="J13" s="370"/>
    </row>
    <row r="14" spans="1:10" ht="15" customHeight="1">
      <c r="A14" s="772" t="s">
        <v>103</v>
      </c>
      <c r="B14" s="773"/>
      <c r="C14" s="372" t="s">
        <v>57</v>
      </c>
      <c r="D14" s="372" t="s">
        <v>58</v>
      </c>
      <c r="E14" s="372" t="s">
        <v>59</v>
      </c>
      <c r="F14" s="372" t="s">
        <v>60</v>
      </c>
      <c r="G14" s="372" t="s">
        <v>61</v>
      </c>
      <c r="H14" s="372" t="s">
        <v>62</v>
      </c>
      <c r="I14" s="373"/>
      <c r="J14" s="373"/>
    </row>
    <row r="15" spans="1:10" ht="15" customHeight="1">
      <c r="A15" s="755"/>
      <c r="B15" s="756"/>
      <c r="C15" s="375" t="s">
        <v>257</v>
      </c>
      <c r="D15" s="374"/>
      <c r="E15" s="374"/>
      <c r="F15" s="375" t="s">
        <v>258</v>
      </c>
      <c r="G15" s="374"/>
      <c r="H15" s="376" t="s">
        <v>274</v>
      </c>
      <c r="I15" s="761" t="s">
        <v>259</v>
      </c>
      <c r="J15" s="762"/>
    </row>
    <row r="16" spans="1:10" ht="15" customHeight="1">
      <c r="A16" s="757" t="s">
        <v>260</v>
      </c>
      <c r="B16" s="758"/>
      <c r="C16" s="377" t="s">
        <v>261</v>
      </c>
      <c r="D16" s="377" t="s">
        <v>262</v>
      </c>
      <c r="E16" s="377" t="s">
        <v>258</v>
      </c>
      <c r="F16" s="377" t="s">
        <v>263</v>
      </c>
      <c r="G16" s="377" t="s">
        <v>264</v>
      </c>
      <c r="H16" s="377" t="s">
        <v>265</v>
      </c>
      <c r="I16" s="759" t="s">
        <v>266</v>
      </c>
      <c r="J16" s="763"/>
    </row>
    <row r="17" spans="1:10" ht="15" customHeight="1">
      <c r="A17" s="759" t="s">
        <v>267</v>
      </c>
      <c r="B17" s="760"/>
      <c r="C17" s="378" t="s">
        <v>268</v>
      </c>
      <c r="D17" s="378" t="s">
        <v>269</v>
      </c>
      <c r="E17" s="378" t="s">
        <v>263</v>
      </c>
      <c r="F17" s="378" t="s">
        <v>267</v>
      </c>
      <c r="G17" s="378" t="s">
        <v>270</v>
      </c>
      <c r="H17" s="378" t="s">
        <v>271</v>
      </c>
      <c r="I17" s="372" t="s">
        <v>272</v>
      </c>
      <c r="J17" s="372" t="s">
        <v>273</v>
      </c>
    </row>
    <row r="18" spans="1:10" ht="15" customHeight="1">
      <c r="A18" s="769"/>
      <c r="B18" s="770"/>
      <c r="C18" s="393"/>
      <c r="D18" s="504"/>
      <c r="E18" s="504"/>
      <c r="F18" s="504"/>
      <c r="G18" s="504"/>
      <c r="H18" s="505">
        <f>SUM(D18+E18)</f>
        <v>0</v>
      </c>
      <c r="I18" s="393"/>
      <c r="J18" s="393"/>
    </row>
    <row r="19" spans="1:10" ht="15" customHeight="1">
      <c r="A19" s="753"/>
      <c r="B19" s="754"/>
      <c r="C19" s="393"/>
      <c r="D19" s="504"/>
      <c r="E19" s="504"/>
      <c r="F19" s="504"/>
      <c r="G19" s="504"/>
      <c r="H19" s="505">
        <f aca="true" t="shared" si="0" ref="H19:H34">SUM(D19+E19)</f>
        <v>0</v>
      </c>
      <c r="I19" s="393"/>
      <c r="J19" s="393"/>
    </row>
    <row r="20" spans="1:10" ht="15" customHeight="1">
      <c r="A20" s="753"/>
      <c r="B20" s="754"/>
      <c r="C20" s="393"/>
      <c r="D20" s="504"/>
      <c r="E20" s="504"/>
      <c r="F20" s="504"/>
      <c r="G20" s="504"/>
      <c r="H20" s="505">
        <f t="shared" si="0"/>
        <v>0</v>
      </c>
      <c r="I20" s="393"/>
      <c r="J20" s="393"/>
    </row>
    <row r="21" spans="1:10" ht="15" customHeight="1">
      <c r="A21" s="753"/>
      <c r="B21" s="754"/>
      <c r="C21" s="393"/>
      <c r="D21" s="504"/>
      <c r="E21" s="504"/>
      <c r="F21" s="504"/>
      <c r="G21" s="504"/>
      <c r="H21" s="505">
        <f t="shared" si="0"/>
        <v>0</v>
      </c>
      <c r="I21" s="393"/>
      <c r="J21" s="393"/>
    </row>
    <row r="22" spans="1:10" ht="15" customHeight="1">
      <c r="A22" s="753"/>
      <c r="B22" s="754"/>
      <c r="C22" s="393"/>
      <c r="D22" s="504"/>
      <c r="E22" s="504"/>
      <c r="F22" s="504"/>
      <c r="G22" s="504"/>
      <c r="H22" s="505">
        <f t="shared" si="0"/>
        <v>0</v>
      </c>
      <c r="I22" s="393"/>
      <c r="J22" s="393"/>
    </row>
    <row r="23" spans="1:10" ht="15" customHeight="1">
      <c r="A23" s="753"/>
      <c r="B23" s="754"/>
      <c r="C23" s="393"/>
      <c r="D23" s="504"/>
      <c r="E23" s="504"/>
      <c r="F23" s="504"/>
      <c r="G23" s="504"/>
      <c r="H23" s="505">
        <f t="shared" si="0"/>
        <v>0</v>
      </c>
      <c r="I23" s="393"/>
      <c r="J23" s="393"/>
    </row>
    <row r="24" spans="1:10" ht="15" customHeight="1">
      <c r="A24" s="753"/>
      <c r="B24" s="754"/>
      <c r="C24" s="393"/>
      <c r="D24" s="504"/>
      <c r="E24" s="504"/>
      <c r="F24" s="504"/>
      <c r="G24" s="504"/>
      <c r="H24" s="505">
        <f t="shared" si="0"/>
        <v>0</v>
      </c>
      <c r="I24" s="393"/>
      <c r="J24" s="393"/>
    </row>
    <row r="25" spans="1:10" ht="15" customHeight="1">
      <c r="A25" s="753"/>
      <c r="B25" s="754"/>
      <c r="C25" s="393"/>
      <c r="D25" s="504"/>
      <c r="E25" s="504"/>
      <c r="F25" s="504"/>
      <c r="G25" s="504"/>
      <c r="H25" s="505">
        <f t="shared" si="0"/>
        <v>0</v>
      </c>
      <c r="I25" s="393"/>
      <c r="J25" s="393"/>
    </row>
    <row r="26" spans="1:10" ht="15" customHeight="1">
      <c r="A26" s="764"/>
      <c r="B26" s="765"/>
      <c r="C26" s="393"/>
      <c r="D26" s="504"/>
      <c r="E26" s="504"/>
      <c r="F26" s="504"/>
      <c r="G26" s="504"/>
      <c r="H26" s="505">
        <f t="shared" si="0"/>
        <v>0</v>
      </c>
      <c r="I26" s="393"/>
      <c r="J26" s="393"/>
    </row>
    <row r="27" spans="1:10" ht="15" customHeight="1">
      <c r="A27" s="764"/>
      <c r="B27" s="765"/>
      <c r="C27" s="393"/>
      <c r="D27" s="504"/>
      <c r="E27" s="504"/>
      <c r="F27" s="504"/>
      <c r="G27" s="504"/>
      <c r="H27" s="505">
        <f t="shared" si="0"/>
        <v>0</v>
      </c>
      <c r="I27" s="393"/>
      <c r="J27" s="393"/>
    </row>
    <row r="28" spans="1:10" ht="15" customHeight="1">
      <c r="A28" s="764"/>
      <c r="B28" s="765"/>
      <c r="C28" s="393"/>
      <c r="D28" s="504"/>
      <c r="E28" s="504"/>
      <c r="F28" s="504"/>
      <c r="G28" s="504"/>
      <c r="H28" s="505">
        <f t="shared" si="0"/>
        <v>0</v>
      </c>
      <c r="I28" s="393"/>
      <c r="J28" s="393"/>
    </row>
    <row r="29" spans="1:10" ht="15" customHeight="1">
      <c r="A29" s="764"/>
      <c r="B29" s="765"/>
      <c r="C29" s="393"/>
      <c r="D29" s="504"/>
      <c r="E29" s="504"/>
      <c r="F29" s="504"/>
      <c r="G29" s="504"/>
      <c r="H29" s="505">
        <f t="shared" si="0"/>
        <v>0</v>
      </c>
      <c r="I29" s="393"/>
      <c r="J29" s="393"/>
    </row>
    <row r="30" spans="1:10" ht="15" customHeight="1">
      <c r="A30" s="764"/>
      <c r="B30" s="765"/>
      <c r="C30" s="393"/>
      <c r="D30" s="504"/>
      <c r="E30" s="504"/>
      <c r="F30" s="504"/>
      <c r="G30" s="504"/>
      <c r="H30" s="505">
        <f t="shared" si="0"/>
        <v>0</v>
      </c>
      <c r="I30" s="393"/>
      <c r="J30" s="393"/>
    </row>
    <row r="31" spans="1:10" ht="15" customHeight="1">
      <c r="A31" s="764"/>
      <c r="B31" s="765"/>
      <c r="C31" s="393"/>
      <c r="D31" s="504"/>
      <c r="E31" s="504"/>
      <c r="F31" s="504"/>
      <c r="G31" s="504"/>
      <c r="H31" s="505">
        <f t="shared" si="0"/>
        <v>0</v>
      </c>
      <c r="I31" s="393"/>
      <c r="J31" s="393"/>
    </row>
    <row r="32" spans="1:10" ht="15" customHeight="1">
      <c r="A32" s="764"/>
      <c r="B32" s="765"/>
      <c r="C32" s="393"/>
      <c r="D32" s="504"/>
      <c r="E32" s="504"/>
      <c r="F32" s="504"/>
      <c r="G32" s="504"/>
      <c r="H32" s="505">
        <f t="shared" si="0"/>
        <v>0</v>
      </c>
      <c r="I32" s="393"/>
      <c r="J32" s="393"/>
    </row>
    <row r="33" spans="1:10" ht="15" customHeight="1">
      <c r="A33" s="764"/>
      <c r="B33" s="765"/>
      <c r="C33" s="393"/>
      <c r="D33" s="504"/>
      <c r="E33" s="504"/>
      <c r="F33" s="504"/>
      <c r="G33" s="504"/>
      <c r="H33" s="505">
        <f t="shared" si="0"/>
        <v>0</v>
      </c>
      <c r="I33" s="393"/>
      <c r="J33" s="393"/>
    </row>
    <row r="34" spans="1:10" ht="15" customHeight="1">
      <c r="A34" s="764"/>
      <c r="B34" s="765"/>
      <c r="C34" s="393"/>
      <c r="D34" s="504"/>
      <c r="E34" s="504"/>
      <c r="F34" s="504"/>
      <c r="G34" s="527"/>
      <c r="H34" s="528">
        <f t="shared" si="0"/>
        <v>0</v>
      </c>
      <c r="I34" s="393"/>
      <c r="J34" s="393"/>
    </row>
    <row r="35" spans="1:8" ht="11.25">
      <c r="A35" s="373"/>
      <c r="B35" s="373"/>
      <c r="C35" s="373"/>
      <c r="D35" s="373"/>
      <c r="E35" s="373"/>
      <c r="F35" s="373"/>
      <c r="G35" s="747" t="s">
        <v>436</v>
      </c>
      <c r="H35" s="767">
        <f>SUM(H18:H34)</f>
        <v>0</v>
      </c>
    </row>
    <row r="36" spans="1:10" ht="11.25">
      <c r="A36" s="373"/>
      <c r="B36" s="373"/>
      <c r="C36" s="373"/>
      <c r="D36" s="373"/>
      <c r="E36" s="373"/>
      <c r="F36" s="373"/>
      <c r="G36" s="748"/>
      <c r="H36" s="768"/>
      <c r="I36" s="530"/>
      <c r="J36" s="529"/>
    </row>
    <row r="37" spans="1:10" ht="11.25">
      <c r="A37" s="373"/>
      <c r="B37" s="373"/>
      <c r="C37" s="373"/>
      <c r="D37" s="373"/>
      <c r="E37" s="373"/>
      <c r="F37" s="373"/>
      <c r="G37" s="373"/>
      <c r="H37" s="373"/>
      <c r="I37" s="746" t="str">
        <f>Header!Q32</f>
        <v>ko_09.01.2010</v>
      </c>
      <c r="J37" s="746"/>
    </row>
    <row r="38" spans="1:10" ht="11.25">
      <c r="A38" s="373"/>
      <c r="B38" s="373"/>
      <c r="C38" s="373"/>
      <c r="D38" s="373"/>
      <c r="E38" s="373"/>
      <c r="F38" s="373"/>
      <c r="G38" s="373"/>
      <c r="H38" s="373"/>
      <c r="I38" s="373"/>
      <c r="J38" s="373"/>
    </row>
  </sheetData>
  <sheetProtection password="C1CB" sheet="1" objects="1" scenarios="1" selectLockedCells="1"/>
  <mergeCells count="39">
    <mergeCell ref="D1:I1"/>
    <mergeCell ref="D2:I2"/>
    <mergeCell ref="A12:C12"/>
    <mergeCell ref="A14:B14"/>
    <mergeCell ref="D3:I3"/>
    <mergeCell ref="D5:I5"/>
    <mergeCell ref="D7:I7"/>
    <mergeCell ref="E8:H8"/>
    <mergeCell ref="A11:C11"/>
    <mergeCell ref="E11:F11"/>
    <mergeCell ref="E12:F12"/>
    <mergeCell ref="H35:H36"/>
    <mergeCell ref="A27:B27"/>
    <mergeCell ref="A28:B28"/>
    <mergeCell ref="A29:B29"/>
    <mergeCell ref="A18:B18"/>
    <mergeCell ref="A34:B34"/>
    <mergeCell ref="A33:B33"/>
    <mergeCell ref="A32:B32"/>
    <mergeCell ref="A31:B31"/>
    <mergeCell ref="A17:B17"/>
    <mergeCell ref="I15:J15"/>
    <mergeCell ref="I16:J16"/>
    <mergeCell ref="A30:B30"/>
    <mergeCell ref="A20:B20"/>
    <mergeCell ref="A21:B21"/>
    <mergeCell ref="A24:B24"/>
    <mergeCell ref="A25:B25"/>
    <mergeCell ref="A26:B26"/>
    <mergeCell ref="I37:J37"/>
    <mergeCell ref="G35:G36"/>
    <mergeCell ref="J2:K2"/>
    <mergeCell ref="J3:K3"/>
    <mergeCell ref="D4:I4"/>
    <mergeCell ref="A22:B22"/>
    <mergeCell ref="A23:B23"/>
    <mergeCell ref="A19:B19"/>
    <mergeCell ref="A15:B15"/>
    <mergeCell ref="A16:B16"/>
  </mergeCells>
  <printOptions/>
  <pageMargins left="0.75" right="0.75" top="1" bottom="1" header="0.5" footer="0.5"/>
  <pageSetup horizontalDpi="600" verticalDpi="600" orientation="landscape" scale="79" r:id="rId3"/>
  <legacyDrawing r:id="rId2"/>
</worksheet>
</file>

<file path=xl/worksheets/sheet11.xml><?xml version="1.0" encoding="utf-8"?>
<worksheet xmlns="http://schemas.openxmlformats.org/spreadsheetml/2006/main" xmlns:r="http://schemas.openxmlformats.org/officeDocument/2006/relationships">
  <dimension ref="A1:G42"/>
  <sheetViews>
    <sheetView view="pageBreakPreview" zoomScale="85" zoomScaleSheetLayoutView="85" zoomScalePageLayoutView="0" workbookViewId="0" topLeftCell="A1">
      <selection activeCell="E11" sqref="E11:G11"/>
    </sheetView>
  </sheetViews>
  <sheetFormatPr defaultColWidth="9.3984375" defaultRowHeight="9.75"/>
  <cols>
    <col min="1" max="1" width="23" style="5" customWidth="1"/>
    <col min="2" max="2" width="65" style="5" customWidth="1"/>
    <col min="3" max="4" width="13.796875" style="5" customWidth="1"/>
    <col min="5" max="5" width="23.796875" style="5" customWidth="1"/>
    <col min="6" max="6" width="13.59765625" style="5" customWidth="1"/>
    <col min="7" max="7" width="109.19921875" style="5" customWidth="1"/>
    <col min="8" max="16384" width="9.3984375" style="5" customWidth="1"/>
  </cols>
  <sheetData>
    <row r="1" spans="1:7" ht="13.5" customHeight="1">
      <c r="A1" s="787" t="s">
        <v>353</v>
      </c>
      <c r="B1" s="787"/>
      <c r="C1" s="787"/>
      <c r="D1" s="787"/>
      <c r="E1" s="787"/>
      <c r="F1" s="788"/>
      <c r="G1" s="788"/>
    </row>
    <row r="2" spans="1:7" ht="13.5" customHeight="1">
      <c r="A2" s="787" t="s">
        <v>379</v>
      </c>
      <c r="B2" s="787"/>
      <c r="C2" s="787"/>
      <c r="D2" s="787"/>
      <c r="E2" s="787"/>
      <c r="F2" s="788"/>
      <c r="G2" s="788"/>
    </row>
    <row r="3" spans="1:7" ht="13.5" customHeight="1">
      <c r="A3" s="789" t="s">
        <v>277</v>
      </c>
      <c r="B3" s="789"/>
      <c r="C3" s="789"/>
      <c r="D3" s="789"/>
      <c r="E3" s="789"/>
      <c r="F3" s="788"/>
      <c r="G3" s="788"/>
    </row>
    <row r="4" spans="1:7" ht="13.5" customHeight="1">
      <c r="A4" s="792" t="s">
        <v>501</v>
      </c>
      <c r="B4" s="788"/>
      <c r="C4" s="788"/>
      <c r="D4" s="788"/>
      <c r="E4" s="788"/>
      <c r="F4" s="788"/>
      <c r="G4" s="788"/>
    </row>
    <row r="5" spans="1:7" ht="13.5" customHeight="1">
      <c r="A5" s="791">
        <f>Summary!G4</f>
        <v>0</v>
      </c>
      <c r="B5" s="791"/>
      <c r="C5" s="791"/>
      <c r="D5" s="791"/>
      <c r="E5" s="791"/>
      <c r="F5" s="788"/>
      <c r="G5" s="788"/>
    </row>
    <row r="6" spans="1:7" ht="17.25" customHeight="1">
      <c r="A6" s="418"/>
      <c r="B6" s="418"/>
      <c r="C6" s="418"/>
      <c r="D6" s="418"/>
      <c r="E6" s="418"/>
      <c r="F6" s="380"/>
      <c r="G6" s="419"/>
    </row>
    <row r="7" spans="1:7" ht="12.75">
      <c r="A7" s="793">
        <f>Summary!D20</f>
        <v>0</v>
      </c>
      <c r="B7" s="793"/>
      <c r="C7" s="29"/>
      <c r="D7" s="29"/>
      <c r="E7" s="381">
        <f>Summary!K23</f>
        <v>0</v>
      </c>
      <c r="G7" s="396">
        <f>'Schedule P1'!O15</f>
        <v>0</v>
      </c>
    </row>
    <row r="8" spans="1:7" ht="9">
      <c r="A8" s="790" t="s">
        <v>340</v>
      </c>
      <c r="B8" s="790"/>
      <c r="C8" s="379"/>
      <c r="D8" s="379"/>
      <c r="E8" s="379" t="s">
        <v>341</v>
      </c>
      <c r="G8" s="379" t="s">
        <v>49</v>
      </c>
    </row>
    <row r="9" spans="1:7" ht="3" customHeight="1">
      <c r="A9" s="144"/>
      <c r="B9" s="144"/>
      <c r="C9" s="379"/>
      <c r="D9" s="379"/>
      <c r="E9" s="379"/>
      <c r="G9" s="379"/>
    </row>
    <row r="10" spans="1:7" ht="13.5" customHeight="1" thickBot="1">
      <c r="A10" s="384"/>
      <c r="B10" s="510"/>
      <c r="C10" s="384"/>
      <c r="D10" s="384"/>
      <c r="E10" s="29"/>
      <c r="F10" s="29"/>
      <c r="G10" s="29"/>
    </row>
    <row r="11" spans="1:7" ht="16.5" customHeight="1" thickTop="1">
      <c r="A11" s="382" t="s">
        <v>301</v>
      </c>
      <c r="B11" s="461">
        <f>'Schedule P1'!C25</f>
        <v>0</v>
      </c>
      <c r="C11" s="779" t="s">
        <v>489</v>
      </c>
      <c r="D11" s="780"/>
      <c r="E11" s="802"/>
      <c r="F11" s="803"/>
      <c r="G11" s="804"/>
    </row>
    <row r="12" spans="1:7" ht="16.5" customHeight="1">
      <c r="A12" s="485" t="s">
        <v>488</v>
      </c>
      <c r="B12" s="461">
        <f>'Schedule P1'!E25</f>
        <v>0</v>
      </c>
      <c r="C12" s="781"/>
      <c r="D12" s="782"/>
      <c r="E12" s="782"/>
      <c r="F12" s="782"/>
      <c r="G12" s="799"/>
    </row>
    <row r="13" spans="1:7" ht="16.5" customHeight="1" thickBot="1">
      <c r="A13" s="501"/>
      <c r="B13" s="502"/>
      <c r="C13" s="796"/>
      <c r="D13" s="797"/>
      <c r="E13" s="797"/>
      <c r="F13" s="797"/>
      <c r="G13" s="798"/>
    </row>
    <row r="14" spans="1:7" ht="16.5" customHeight="1" thickTop="1">
      <c r="A14" s="383" t="s">
        <v>302</v>
      </c>
      <c r="B14" s="486">
        <f>'Schedule P1'!C26</f>
        <v>0</v>
      </c>
      <c r="C14" s="779" t="s">
        <v>489</v>
      </c>
      <c r="D14" s="780"/>
      <c r="E14" s="785"/>
      <c r="F14" s="785"/>
      <c r="G14" s="786"/>
    </row>
    <row r="15" spans="1:7" ht="16.5" customHeight="1">
      <c r="A15" s="485" t="s">
        <v>488</v>
      </c>
      <c r="B15" s="461">
        <f>'Schedule P1'!E26</f>
        <v>0</v>
      </c>
      <c r="C15" s="800"/>
      <c r="D15" s="801"/>
      <c r="E15" s="783"/>
      <c r="F15" s="783"/>
      <c r="G15" s="784"/>
    </row>
    <row r="16" spans="1:7" ht="16.5" customHeight="1" thickBot="1">
      <c r="A16" s="501"/>
      <c r="B16" s="503"/>
      <c r="C16" s="796"/>
      <c r="D16" s="797"/>
      <c r="E16" s="797"/>
      <c r="F16" s="797"/>
      <c r="G16" s="798"/>
    </row>
    <row r="17" spans="1:7" ht="16.5" customHeight="1" thickTop="1">
      <c r="A17" s="383" t="s">
        <v>303</v>
      </c>
      <c r="B17" s="486">
        <f>'Schedule P1'!C27</f>
        <v>0</v>
      </c>
      <c r="C17" s="779" t="s">
        <v>489</v>
      </c>
      <c r="D17" s="780"/>
      <c r="E17" s="785"/>
      <c r="F17" s="785"/>
      <c r="G17" s="786"/>
    </row>
    <row r="18" spans="1:7" ht="16.5" customHeight="1">
      <c r="A18" s="485" t="s">
        <v>488</v>
      </c>
      <c r="B18" s="461">
        <f>'Schedule P1'!E27</f>
        <v>0</v>
      </c>
      <c r="C18" s="781"/>
      <c r="D18" s="782"/>
      <c r="E18" s="783"/>
      <c r="F18" s="783"/>
      <c r="G18" s="784"/>
    </row>
    <row r="19" spans="1:7" ht="16.5" customHeight="1" thickBot="1">
      <c r="A19" s="501"/>
      <c r="B19" s="503"/>
      <c r="C19" s="796"/>
      <c r="D19" s="797"/>
      <c r="E19" s="797"/>
      <c r="F19" s="797"/>
      <c r="G19" s="798"/>
    </row>
    <row r="20" spans="1:7" ht="16.5" customHeight="1" thickTop="1">
      <c r="A20" s="383" t="s">
        <v>304</v>
      </c>
      <c r="B20" s="486">
        <f>'Schedule P1'!C28</f>
        <v>0</v>
      </c>
      <c r="C20" s="779" t="s">
        <v>489</v>
      </c>
      <c r="D20" s="780"/>
      <c r="E20" s="785"/>
      <c r="F20" s="785"/>
      <c r="G20" s="786"/>
    </row>
    <row r="21" spans="1:7" ht="16.5" customHeight="1">
      <c r="A21" s="485" t="s">
        <v>488</v>
      </c>
      <c r="B21" s="461">
        <f>'Schedule P1'!E28</f>
        <v>0</v>
      </c>
      <c r="C21" s="794"/>
      <c r="D21" s="795"/>
      <c r="E21" s="783"/>
      <c r="F21" s="783"/>
      <c r="G21" s="784"/>
    </row>
    <row r="22" spans="1:7" ht="16.5" customHeight="1" thickBot="1">
      <c r="A22" s="501"/>
      <c r="B22" s="503"/>
      <c r="C22" s="796"/>
      <c r="D22" s="797"/>
      <c r="E22" s="797"/>
      <c r="F22" s="797"/>
      <c r="G22" s="798"/>
    </row>
    <row r="23" spans="1:7" ht="16.5" customHeight="1" thickTop="1">
      <c r="A23" s="383" t="s">
        <v>305</v>
      </c>
      <c r="B23" s="486">
        <f>'Schedule P1'!C29</f>
        <v>0</v>
      </c>
      <c r="C23" s="779" t="s">
        <v>489</v>
      </c>
      <c r="D23" s="780"/>
      <c r="E23" s="785"/>
      <c r="F23" s="785"/>
      <c r="G23" s="786"/>
    </row>
    <row r="24" spans="1:7" ht="16.5" customHeight="1">
      <c r="A24" s="485" t="s">
        <v>488</v>
      </c>
      <c r="B24" s="461">
        <f>'Schedule P1'!E29</f>
        <v>0</v>
      </c>
      <c r="C24" s="781"/>
      <c r="D24" s="782"/>
      <c r="E24" s="783"/>
      <c r="F24" s="783"/>
      <c r="G24" s="784"/>
    </row>
    <row r="25" spans="1:7" ht="16.5" customHeight="1" thickBot="1">
      <c r="A25" s="501"/>
      <c r="B25" s="503"/>
      <c r="C25" s="796"/>
      <c r="D25" s="797"/>
      <c r="E25" s="797"/>
      <c r="F25" s="797"/>
      <c r="G25" s="798"/>
    </row>
    <row r="26" spans="1:7" ht="16.5" customHeight="1" thickTop="1">
      <c r="A26" s="383" t="s">
        <v>306</v>
      </c>
      <c r="B26" s="486">
        <f>'Schedule P1'!C30</f>
        <v>0</v>
      </c>
      <c r="C26" s="779" t="s">
        <v>489</v>
      </c>
      <c r="D26" s="780"/>
      <c r="E26" s="785"/>
      <c r="F26" s="785"/>
      <c r="G26" s="786"/>
    </row>
    <row r="27" spans="1:7" ht="16.5" customHeight="1">
      <c r="A27" s="485" t="s">
        <v>488</v>
      </c>
      <c r="B27" s="461">
        <f>'Schedule P1'!E30</f>
        <v>0</v>
      </c>
      <c r="C27" s="781"/>
      <c r="D27" s="782"/>
      <c r="E27" s="783"/>
      <c r="F27" s="783"/>
      <c r="G27" s="784"/>
    </row>
    <row r="28" spans="1:7" ht="16.5" customHeight="1" thickBot="1">
      <c r="A28" s="501"/>
      <c r="B28" s="503"/>
      <c r="C28" s="796"/>
      <c r="D28" s="797"/>
      <c r="E28" s="797"/>
      <c r="F28" s="797"/>
      <c r="G28" s="798"/>
    </row>
    <row r="29" spans="1:7" ht="16.5" customHeight="1" thickTop="1">
      <c r="A29" s="383" t="s">
        <v>307</v>
      </c>
      <c r="B29" s="486">
        <f>'Schedule P1'!C31</f>
        <v>0</v>
      </c>
      <c r="C29" s="779" t="s">
        <v>489</v>
      </c>
      <c r="D29" s="780"/>
      <c r="E29" s="785"/>
      <c r="F29" s="785"/>
      <c r="G29" s="786"/>
    </row>
    <row r="30" spans="1:7" ht="16.5" customHeight="1">
      <c r="A30" s="485" t="s">
        <v>488</v>
      </c>
      <c r="B30" s="461">
        <f>'Schedule P1'!E31</f>
        <v>0</v>
      </c>
      <c r="C30" s="781"/>
      <c r="D30" s="782"/>
      <c r="E30" s="783"/>
      <c r="F30" s="783"/>
      <c r="G30" s="784"/>
    </row>
    <row r="31" spans="1:7" ht="16.5" customHeight="1" thickBot="1">
      <c r="A31" s="501"/>
      <c r="B31" s="503"/>
      <c r="C31" s="796"/>
      <c r="D31" s="797"/>
      <c r="E31" s="797"/>
      <c r="F31" s="797"/>
      <c r="G31" s="798"/>
    </row>
    <row r="32" spans="1:7" ht="16.5" customHeight="1" thickTop="1">
      <c r="A32" s="383" t="s">
        <v>308</v>
      </c>
      <c r="B32" s="486">
        <f>'Schedule P1'!C32</f>
        <v>0</v>
      </c>
      <c r="C32" s="779" t="s">
        <v>489</v>
      </c>
      <c r="D32" s="780"/>
      <c r="E32" s="785"/>
      <c r="F32" s="785"/>
      <c r="G32" s="786"/>
    </row>
    <row r="33" spans="1:7" ht="16.5" customHeight="1">
      <c r="A33" s="485" t="s">
        <v>488</v>
      </c>
      <c r="B33" s="461">
        <f>'Schedule P1'!E32</f>
        <v>0</v>
      </c>
      <c r="C33" s="781"/>
      <c r="D33" s="782"/>
      <c r="E33" s="783"/>
      <c r="F33" s="783"/>
      <c r="G33" s="784"/>
    </row>
    <row r="34" spans="1:7" ht="16.5" customHeight="1" thickBot="1">
      <c r="A34" s="501"/>
      <c r="B34" s="503"/>
      <c r="C34" s="796"/>
      <c r="D34" s="797"/>
      <c r="E34" s="797"/>
      <c r="F34" s="797"/>
      <c r="G34" s="798"/>
    </row>
    <row r="35" spans="1:7" ht="16.5" customHeight="1" thickTop="1">
      <c r="A35" s="383" t="s">
        <v>367</v>
      </c>
      <c r="B35" s="486">
        <f>'Schedule P1'!C33</f>
        <v>0</v>
      </c>
      <c r="C35" s="779" t="s">
        <v>489</v>
      </c>
      <c r="D35" s="780"/>
      <c r="E35" s="785"/>
      <c r="F35" s="785"/>
      <c r="G35" s="786"/>
    </row>
    <row r="36" spans="1:7" ht="16.5" customHeight="1">
      <c r="A36" s="485" t="s">
        <v>488</v>
      </c>
      <c r="B36" s="461">
        <f>'Schedule P1'!E33</f>
        <v>0</v>
      </c>
      <c r="C36" s="781"/>
      <c r="D36" s="782"/>
      <c r="E36" s="783"/>
      <c r="F36" s="783"/>
      <c r="G36" s="784"/>
    </row>
    <row r="37" spans="1:7" ht="16.5" customHeight="1" thickBot="1">
      <c r="A37" s="501"/>
      <c r="B37" s="503"/>
      <c r="C37" s="796"/>
      <c r="D37" s="797"/>
      <c r="E37" s="797"/>
      <c r="F37" s="797"/>
      <c r="G37" s="798"/>
    </row>
    <row r="38" spans="1:7" ht="16.5" customHeight="1" thickTop="1">
      <c r="A38" s="383" t="s">
        <v>368</v>
      </c>
      <c r="B38" s="486">
        <f>'Schedule P1'!C34</f>
        <v>0</v>
      </c>
      <c r="C38" s="779" t="s">
        <v>489</v>
      </c>
      <c r="D38" s="780"/>
      <c r="E38" s="785"/>
      <c r="F38" s="785"/>
      <c r="G38" s="786"/>
    </row>
    <row r="39" spans="1:7" ht="16.5" customHeight="1">
      <c r="A39" s="485" t="s">
        <v>488</v>
      </c>
      <c r="B39" s="461">
        <f>'Schedule P1'!E34</f>
        <v>0</v>
      </c>
      <c r="C39" s="781"/>
      <c r="D39" s="782"/>
      <c r="E39" s="783"/>
      <c r="F39" s="783"/>
      <c r="G39" s="784"/>
    </row>
    <row r="40" spans="1:7" ht="16.5" customHeight="1" thickBot="1">
      <c r="A40" s="501"/>
      <c r="B40" s="503"/>
      <c r="C40" s="796"/>
      <c r="D40" s="797"/>
      <c r="E40" s="797"/>
      <c r="F40" s="797"/>
      <c r="G40" s="798"/>
    </row>
    <row r="41" ht="9.75" thickTop="1"/>
    <row r="42" ht="9">
      <c r="G42" s="500" t="str">
        <f>Header!Q32</f>
        <v>ko_09.01.2010</v>
      </c>
    </row>
  </sheetData>
  <sheetProtection password="C1CB" sheet="1" objects="1" scenarios="1" selectLockedCells="1"/>
  <mergeCells count="47">
    <mergeCell ref="C14:D14"/>
    <mergeCell ref="C17:D17"/>
    <mergeCell ref="C20:D20"/>
    <mergeCell ref="C28:G28"/>
    <mergeCell ref="C26:D26"/>
    <mergeCell ref="E11:G11"/>
    <mergeCell ref="C19:G19"/>
    <mergeCell ref="E26:G26"/>
    <mergeCell ref="E23:G23"/>
    <mergeCell ref="C22:G22"/>
    <mergeCell ref="C39:G39"/>
    <mergeCell ref="C40:G40"/>
    <mergeCell ref="C33:G33"/>
    <mergeCell ref="E35:G35"/>
    <mergeCell ref="C36:G36"/>
    <mergeCell ref="C37:G37"/>
    <mergeCell ref="C34:G34"/>
    <mergeCell ref="C15:G15"/>
    <mergeCell ref="C24:G24"/>
    <mergeCell ref="E38:G38"/>
    <mergeCell ref="C31:G31"/>
    <mergeCell ref="C25:G25"/>
    <mergeCell ref="C27:G27"/>
    <mergeCell ref="C30:G30"/>
    <mergeCell ref="C32:D32"/>
    <mergeCell ref="C35:D35"/>
    <mergeCell ref="C38:D38"/>
    <mergeCell ref="C29:D29"/>
    <mergeCell ref="C23:D23"/>
    <mergeCell ref="E32:G32"/>
    <mergeCell ref="A7:B7"/>
    <mergeCell ref="C21:G21"/>
    <mergeCell ref="E17:G17"/>
    <mergeCell ref="C16:G16"/>
    <mergeCell ref="C13:G13"/>
    <mergeCell ref="E14:G14"/>
    <mergeCell ref="C12:G12"/>
    <mergeCell ref="C11:D11"/>
    <mergeCell ref="C18:G18"/>
    <mergeCell ref="E29:G29"/>
    <mergeCell ref="A1:G1"/>
    <mergeCell ref="A2:G2"/>
    <mergeCell ref="A3:G3"/>
    <mergeCell ref="E20:G20"/>
    <mergeCell ref="A8:B8"/>
    <mergeCell ref="A5:G5"/>
    <mergeCell ref="A4:G4"/>
  </mergeCells>
  <printOptions/>
  <pageMargins left="0.45" right="0.53" top="0.49" bottom="0.35" header="0.25" footer="0.38"/>
  <pageSetup horizontalDpi="600" verticalDpi="600" orientation="landscape" scale="71" r:id="rId1"/>
  <headerFooter alignWithMargins="0">
    <oddHeader>&amp;R&amp;9Program Staff Classification
Schedule P1-A
</oddHeader>
  </headerFooter>
</worksheet>
</file>

<file path=xl/worksheets/sheet12.xml><?xml version="1.0" encoding="utf-8"?>
<worksheet xmlns="http://schemas.openxmlformats.org/spreadsheetml/2006/main" xmlns:r="http://schemas.openxmlformats.org/officeDocument/2006/relationships">
  <dimension ref="A1:G42"/>
  <sheetViews>
    <sheetView view="pageBreakPreview" zoomScale="85" zoomScaleSheetLayoutView="85" zoomScalePageLayoutView="0" workbookViewId="0" topLeftCell="A1">
      <selection activeCell="E11" sqref="E11:F11"/>
    </sheetView>
  </sheetViews>
  <sheetFormatPr defaultColWidth="9.3984375" defaultRowHeight="9.75"/>
  <cols>
    <col min="1" max="1" width="23" style="5" customWidth="1"/>
    <col min="2" max="2" width="65" style="5" customWidth="1"/>
    <col min="3" max="3" width="13" style="5" customWidth="1"/>
    <col min="4" max="4" width="12.3984375" style="5" customWidth="1"/>
    <col min="5" max="5" width="13.59765625" style="5" customWidth="1"/>
    <col min="6" max="6" width="124.796875" style="5" customWidth="1"/>
    <col min="7" max="16384" width="9.3984375" style="5" customWidth="1"/>
  </cols>
  <sheetData>
    <row r="1" spans="1:6" ht="13.5" customHeight="1">
      <c r="A1" s="787" t="s">
        <v>353</v>
      </c>
      <c r="B1" s="787"/>
      <c r="C1" s="787"/>
      <c r="D1" s="787"/>
      <c r="E1" s="788"/>
      <c r="F1" s="788"/>
    </row>
    <row r="2" spans="1:6" ht="13.5" customHeight="1">
      <c r="A2" s="787" t="s">
        <v>379</v>
      </c>
      <c r="B2" s="787"/>
      <c r="C2" s="787"/>
      <c r="D2" s="787"/>
      <c r="E2" s="788"/>
      <c r="F2" s="788"/>
    </row>
    <row r="3" spans="1:6" ht="13.5" customHeight="1">
      <c r="A3" s="789" t="s">
        <v>277</v>
      </c>
      <c r="B3" s="789"/>
      <c r="C3" s="789"/>
      <c r="D3" s="789"/>
      <c r="E3" s="788"/>
      <c r="F3" s="788"/>
    </row>
    <row r="4" spans="1:7" ht="13.5" customHeight="1">
      <c r="A4" s="792" t="s">
        <v>501</v>
      </c>
      <c r="B4" s="788"/>
      <c r="C4" s="788"/>
      <c r="D4" s="788"/>
      <c r="E4" s="788"/>
      <c r="F4" s="788"/>
      <c r="G4" s="788"/>
    </row>
    <row r="5" spans="1:6" ht="13.5" customHeight="1">
      <c r="A5" s="791">
        <f>Summary!G4</f>
        <v>0</v>
      </c>
      <c r="B5" s="791"/>
      <c r="C5" s="791"/>
      <c r="D5" s="791"/>
      <c r="E5" s="788"/>
      <c r="F5" s="788"/>
    </row>
    <row r="6" spans="1:6" ht="17.25" customHeight="1">
      <c r="A6" s="418"/>
      <c r="B6" s="418"/>
      <c r="C6" s="418"/>
      <c r="D6" s="418"/>
      <c r="E6" s="380"/>
      <c r="F6" s="419"/>
    </row>
    <row r="7" spans="1:6" ht="12.75">
      <c r="A7" s="793">
        <f>Summary!D20</f>
        <v>0</v>
      </c>
      <c r="B7" s="793"/>
      <c r="C7" s="29"/>
      <c r="D7" s="381">
        <f>Summary!K23</f>
        <v>0</v>
      </c>
      <c r="F7" s="396">
        <f>'Schedule P1'!O15</f>
        <v>0</v>
      </c>
    </row>
    <row r="8" spans="1:6" ht="9">
      <c r="A8" s="790" t="s">
        <v>340</v>
      </c>
      <c r="B8" s="790"/>
      <c r="C8" s="379"/>
      <c r="D8" s="379" t="s">
        <v>341</v>
      </c>
      <c r="F8" s="379" t="s">
        <v>49</v>
      </c>
    </row>
    <row r="9" spans="1:6" ht="3" customHeight="1">
      <c r="A9" s="144"/>
      <c r="B9" s="144"/>
      <c r="C9" s="379"/>
      <c r="D9" s="379"/>
      <c r="F9" s="379"/>
    </row>
    <row r="10" spans="1:6" ht="13.5" customHeight="1" thickBot="1">
      <c r="A10" s="384"/>
      <c r="B10" s="510"/>
      <c r="C10" s="384"/>
      <c r="D10" s="29"/>
      <c r="E10" s="29"/>
      <c r="F10" s="29"/>
    </row>
    <row r="11" spans="1:6" ht="16.5" customHeight="1" thickTop="1">
      <c r="A11" s="382" t="s">
        <v>369</v>
      </c>
      <c r="B11" s="461">
        <f>'Schedule P1_2'!B28</f>
        <v>0</v>
      </c>
      <c r="C11" s="807" t="s">
        <v>489</v>
      </c>
      <c r="D11" s="780"/>
      <c r="E11" s="808"/>
      <c r="F11" s="809"/>
    </row>
    <row r="12" spans="1:6" ht="16.5" customHeight="1">
      <c r="A12" s="485" t="s">
        <v>488</v>
      </c>
      <c r="B12" s="461">
        <f>'Schedule P1_2'!C28</f>
        <v>0</v>
      </c>
      <c r="C12" s="781"/>
      <c r="D12" s="782"/>
      <c r="E12" s="782"/>
      <c r="F12" s="799"/>
    </row>
    <row r="13" spans="1:6" ht="16.5" customHeight="1" thickBot="1">
      <c r="A13" s="501"/>
      <c r="B13" s="503"/>
      <c r="C13" s="796"/>
      <c r="D13" s="797"/>
      <c r="E13" s="797"/>
      <c r="F13" s="798"/>
    </row>
    <row r="14" spans="1:6" ht="16.5" customHeight="1" thickTop="1">
      <c r="A14" s="383" t="s">
        <v>370</v>
      </c>
      <c r="B14" s="486">
        <f>'Schedule P1_2'!B29</f>
        <v>0</v>
      </c>
      <c r="C14" s="807" t="s">
        <v>489</v>
      </c>
      <c r="D14" s="780"/>
      <c r="E14" s="805"/>
      <c r="F14" s="806"/>
    </row>
    <row r="15" spans="1:6" ht="16.5" customHeight="1">
      <c r="A15" s="485" t="s">
        <v>488</v>
      </c>
      <c r="B15" s="461">
        <f>'Schedule P1_2'!C29</f>
        <v>0</v>
      </c>
      <c r="C15" s="800"/>
      <c r="D15" s="783"/>
      <c r="E15" s="783"/>
      <c r="F15" s="784"/>
    </row>
    <row r="16" spans="1:6" ht="16.5" customHeight="1" thickBot="1">
      <c r="A16" s="501"/>
      <c r="B16" s="503"/>
      <c r="C16" s="796"/>
      <c r="D16" s="797"/>
      <c r="E16" s="797"/>
      <c r="F16" s="798"/>
    </row>
    <row r="17" spans="1:6" ht="16.5" customHeight="1" thickTop="1">
      <c r="A17" s="383" t="s">
        <v>371</v>
      </c>
      <c r="B17" s="486">
        <f>'Schedule P1_2'!B30</f>
        <v>0</v>
      </c>
      <c r="C17" s="807" t="s">
        <v>489</v>
      </c>
      <c r="D17" s="780"/>
      <c r="E17" s="805"/>
      <c r="F17" s="806"/>
    </row>
    <row r="18" spans="1:6" ht="16.5" customHeight="1">
      <c r="A18" s="485" t="s">
        <v>488</v>
      </c>
      <c r="B18" s="461">
        <f>'Schedule P1_2'!C30</f>
        <v>0</v>
      </c>
      <c r="C18" s="781"/>
      <c r="D18" s="783"/>
      <c r="E18" s="783"/>
      <c r="F18" s="784"/>
    </row>
    <row r="19" spans="1:6" ht="16.5" customHeight="1" thickBot="1">
      <c r="A19" s="501"/>
      <c r="B19" s="503"/>
      <c r="C19" s="796"/>
      <c r="D19" s="797"/>
      <c r="E19" s="797"/>
      <c r="F19" s="798"/>
    </row>
    <row r="20" spans="1:6" ht="16.5" customHeight="1" thickTop="1">
      <c r="A20" s="383" t="s">
        <v>372</v>
      </c>
      <c r="B20" s="486">
        <f>'Schedule P1_2'!B31</f>
        <v>0</v>
      </c>
      <c r="C20" s="807" t="s">
        <v>489</v>
      </c>
      <c r="D20" s="780"/>
      <c r="E20" s="805"/>
      <c r="F20" s="806"/>
    </row>
    <row r="21" spans="1:6" ht="16.5" customHeight="1">
      <c r="A21" s="485" t="s">
        <v>488</v>
      </c>
      <c r="B21" s="461">
        <f>'Schedule P1_2'!C31</f>
        <v>0</v>
      </c>
      <c r="C21" s="794"/>
      <c r="D21" s="783"/>
      <c r="E21" s="783"/>
      <c r="F21" s="784"/>
    </row>
    <row r="22" spans="1:6" ht="16.5" customHeight="1" thickBot="1">
      <c r="A22" s="501"/>
      <c r="B22" s="503"/>
      <c r="C22" s="796"/>
      <c r="D22" s="797"/>
      <c r="E22" s="797"/>
      <c r="F22" s="798"/>
    </row>
    <row r="23" spans="1:6" ht="16.5" customHeight="1" thickTop="1">
      <c r="A23" s="383" t="s">
        <v>373</v>
      </c>
      <c r="B23" s="486">
        <f>'Schedule P1_2'!B32</f>
        <v>0</v>
      </c>
      <c r="C23" s="807" t="s">
        <v>489</v>
      </c>
      <c r="D23" s="780"/>
      <c r="E23" s="805"/>
      <c r="F23" s="806"/>
    </row>
    <row r="24" spans="1:6" ht="16.5" customHeight="1">
      <c r="A24" s="485" t="s">
        <v>488</v>
      </c>
      <c r="B24" s="461">
        <f>'Schedule P1_2'!C32</f>
        <v>0</v>
      </c>
      <c r="C24" s="781"/>
      <c r="D24" s="783"/>
      <c r="E24" s="783"/>
      <c r="F24" s="784"/>
    </row>
    <row r="25" spans="1:6" ht="16.5" customHeight="1" thickBot="1">
      <c r="A25" s="501"/>
      <c r="B25" s="503"/>
      <c r="C25" s="796"/>
      <c r="D25" s="797"/>
      <c r="E25" s="797"/>
      <c r="F25" s="798"/>
    </row>
    <row r="26" spans="1:6" ht="16.5" customHeight="1" thickTop="1">
      <c r="A26" s="383" t="s">
        <v>374</v>
      </c>
      <c r="B26" s="486">
        <f>'Schedule P1_2'!B33</f>
        <v>0</v>
      </c>
      <c r="C26" s="807" t="s">
        <v>489</v>
      </c>
      <c r="D26" s="780"/>
      <c r="E26" s="805"/>
      <c r="F26" s="806"/>
    </row>
    <row r="27" spans="1:6" ht="16.5" customHeight="1">
      <c r="A27" s="485" t="s">
        <v>488</v>
      </c>
      <c r="B27" s="461">
        <f>'Schedule P1_2'!C33</f>
        <v>0</v>
      </c>
      <c r="C27" s="781"/>
      <c r="D27" s="783"/>
      <c r="E27" s="783"/>
      <c r="F27" s="784"/>
    </row>
    <row r="28" spans="1:6" ht="16.5" customHeight="1" thickBot="1">
      <c r="A28" s="501"/>
      <c r="B28" s="503"/>
      <c r="C28" s="796"/>
      <c r="D28" s="797"/>
      <c r="E28" s="797"/>
      <c r="F28" s="798"/>
    </row>
    <row r="29" spans="1:6" ht="16.5" customHeight="1" thickTop="1">
      <c r="A29" s="383" t="s">
        <v>375</v>
      </c>
      <c r="B29" s="486">
        <f>'Schedule P1_2'!B34</f>
        <v>0</v>
      </c>
      <c r="C29" s="807" t="s">
        <v>489</v>
      </c>
      <c r="D29" s="780"/>
      <c r="E29" s="805"/>
      <c r="F29" s="806"/>
    </row>
    <row r="30" spans="1:6" ht="16.5" customHeight="1">
      <c r="A30" s="485" t="s">
        <v>488</v>
      </c>
      <c r="B30" s="461">
        <f>'Schedule P1_2'!C34</f>
        <v>0</v>
      </c>
      <c r="C30" s="781"/>
      <c r="D30" s="783"/>
      <c r="E30" s="783"/>
      <c r="F30" s="784"/>
    </row>
    <row r="31" spans="1:6" ht="16.5" customHeight="1" thickBot="1">
      <c r="A31" s="501"/>
      <c r="B31" s="503"/>
      <c r="C31" s="796"/>
      <c r="D31" s="797"/>
      <c r="E31" s="797"/>
      <c r="F31" s="798"/>
    </row>
    <row r="32" spans="1:6" ht="16.5" customHeight="1" thickTop="1">
      <c r="A32" s="383" t="s">
        <v>376</v>
      </c>
      <c r="B32" s="486">
        <f>'Schedule P1_2'!B35</f>
        <v>0</v>
      </c>
      <c r="C32" s="807" t="s">
        <v>489</v>
      </c>
      <c r="D32" s="780"/>
      <c r="E32" s="805"/>
      <c r="F32" s="806"/>
    </row>
    <row r="33" spans="1:6" ht="16.5" customHeight="1">
      <c r="A33" s="485" t="s">
        <v>488</v>
      </c>
      <c r="B33" s="461">
        <f>'Schedule P1_2'!C35</f>
        <v>0</v>
      </c>
      <c r="C33" s="781"/>
      <c r="D33" s="783"/>
      <c r="E33" s="783"/>
      <c r="F33" s="784"/>
    </row>
    <row r="34" spans="1:6" ht="16.5" customHeight="1" thickBot="1">
      <c r="A34" s="501"/>
      <c r="B34" s="503"/>
      <c r="C34" s="796"/>
      <c r="D34" s="797"/>
      <c r="E34" s="797"/>
      <c r="F34" s="798"/>
    </row>
    <row r="35" spans="1:6" ht="16.5" customHeight="1" thickTop="1">
      <c r="A35" s="383" t="s">
        <v>377</v>
      </c>
      <c r="B35" s="486">
        <f>'Schedule P1_2'!B36</f>
        <v>0</v>
      </c>
      <c r="C35" s="807" t="s">
        <v>489</v>
      </c>
      <c r="D35" s="780"/>
      <c r="E35" s="805"/>
      <c r="F35" s="806"/>
    </row>
    <row r="36" spans="1:6" ht="16.5" customHeight="1">
      <c r="A36" s="485" t="s">
        <v>488</v>
      </c>
      <c r="B36" s="461">
        <f>'Schedule P1_2'!C36</f>
        <v>0</v>
      </c>
      <c r="C36" s="781"/>
      <c r="D36" s="783"/>
      <c r="E36" s="783"/>
      <c r="F36" s="784"/>
    </row>
    <row r="37" spans="1:6" ht="16.5" customHeight="1" thickBot="1">
      <c r="A37" s="501"/>
      <c r="B37" s="503"/>
      <c r="C37" s="796"/>
      <c r="D37" s="797"/>
      <c r="E37" s="797"/>
      <c r="F37" s="798"/>
    </row>
    <row r="38" spans="1:6" ht="16.5" customHeight="1" thickTop="1">
      <c r="A38" s="383" t="s">
        <v>378</v>
      </c>
      <c r="B38" s="486">
        <f>'Schedule P1_2'!B37</f>
        <v>0</v>
      </c>
      <c r="C38" s="807" t="s">
        <v>489</v>
      </c>
      <c r="D38" s="780"/>
      <c r="E38" s="805"/>
      <c r="F38" s="806"/>
    </row>
    <row r="39" spans="1:6" ht="16.5" customHeight="1">
      <c r="A39" s="485" t="s">
        <v>488</v>
      </c>
      <c r="B39" s="461">
        <f>'Schedule P1_2'!C37</f>
        <v>0</v>
      </c>
      <c r="C39" s="781"/>
      <c r="D39" s="783"/>
      <c r="E39" s="783"/>
      <c r="F39" s="784"/>
    </row>
    <row r="40" spans="1:6" ht="16.5" customHeight="1" thickBot="1">
      <c r="A40" s="501"/>
      <c r="B40" s="503"/>
      <c r="C40" s="796"/>
      <c r="D40" s="797"/>
      <c r="E40" s="797"/>
      <c r="F40" s="798"/>
    </row>
    <row r="41" ht="9.75" thickTop="1"/>
    <row r="42" ht="9">
      <c r="F42" s="500" t="s">
        <v>413</v>
      </c>
    </row>
  </sheetData>
  <sheetProtection password="C1CB" sheet="1" objects="1" scenarios="1" selectLockedCells="1"/>
  <mergeCells count="47">
    <mergeCell ref="C15:F15"/>
    <mergeCell ref="C38:D38"/>
    <mergeCell ref="C33:F33"/>
    <mergeCell ref="A4:G4"/>
    <mergeCell ref="E11:F11"/>
    <mergeCell ref="E14:F14"/>
    <mergeCell ref="E17:F17"/>
    <mergeCell ref="E20:F20"/>
    <mergeCell ref="E23:F23"/>
    <mergeCell ref="E26:F26"/>
    <mergeCell ref="C17:D17"/>
    <mergeCell ref="C20:D20"/>
    <mergeCell ref="C35:D35"/>
    <mergeCell ref="C23:D23"/>
    <mergeCell ref="C26:D26"/>
    <mergeCell ref="C19:F19"/>
    <mergeCell ref="C21:F21"/>
    <mergeCell ref="C16:F16"/>
    <mergeCell ref="C13:F13"/>
    <mergeCell ref="A1:F1"/>
    <mergeCell ref="A2:F2"/>
    <mergeCell ref="A3:F3"/>
    <mergeCell ref="A8:B8"/>
    <mergeCell ref="A5:F5"/>
    <mergeCell ref="C11:D11"/>
    <mergeCell ref="C14:D14"/>
    <mergeCell ref="C12:F12"/>
    <mergeCell ref="A7:B7"/>
    <mergeCell ref="C27:F27"/>
    <mergeCell ref="C30:F30"/>
    <mergeCell ref="C31:F31"/>
    <mergeCell ref="C25:F25"/>
    <mergeCell ref="E29:F29"/>
    <mergeCell ref="C29:D29"/>
    <mergeCell ref="C18:F18"/>
    <mergeCell ref="C22:F22"/>
    <mergeCell ref="C24:F24"/>
    <mergeCell ref="C40:F40"/>
    <mergeCell ref="C36:F36"/>
    <mergeCell ref="C37:F37"/>
    <mergeCell ref="C34:F34"/>
    <mergeCell ref="C39:F39"/>
    <mergeCell ref="C28:F28"/>
    <mergeCell ref="E32:F32"/>
    <mergeCell ref="E35:F35"/>
    <mergeCell ref="E38:F38"/>
    <mergeCell ref="C32:D32"/>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3.xml><?xml version="1.0" encoding="utf-8"?>
<worksheet xmlns="http://schemas.openxmlformats.org/spreadsheetml/2006/main" xmlns:r="http://schemas.openxmlformats.org/officeDocument/2006/relationships">
  <dimension ref="A1:G42"/>
  <sheetViews>
    <sheetView view="pageBreakPreview" zoomScale="85" zoomScaleSheetLayoutView="85" zoomScalePageLayoutView="0" workbookViewId="0" topLeftCell="C1">
      <selection activeCell="E11" sqref="E11:F11"/>
    </sheetView>
  </sheetViews>
  <sheetFormatPr defaultColWidth="9.3984375" defaultRowHeight="9.75"/>
  <cols>
    <col min="1" max="1" width="23" style="5" customWidth="1"/>
    <col min="2" max="2" width="65" style="5" customWidth="1"/>
    <col min="3" max="3" width="13" style="5" customWidth="1"/>
    <col min="4" max="4" width="14" style="5" customWidth="1"/>
    <col min="5" max="5" width="13.59765625" style="5" customWidth="1"/>
    <col min="6" max="6" width="109.19921875" style="5" customWidth="1"/>
    <col min="7" max="16384" width="9.3984375" style="5" customWidth="1"/>
  </cols>
  <sheetData>
    <row r="1" spans="1:6" ht="13.5" customHeight="1">
      <c r="A1" s="787" t="s">
        <v>353</v>
      </c>
      <c r="B1" s="787"/>
      <c r="C1" s="787"/>
      <c r="D1" s="787"/>
      <c r="E1" s="788"/>
      <c r="F1" s="788"/>
    </row>
    <row r="2" spans="1:6" ht="13.5" customHeight="1">
      <c r="A2" s="787" t="s">
        <v>379</v>
      </c>
      <c r="B2" s="787"/>
      <c r="C2" s="787"/>
      <c r="D2" s="787"/>
      <c r="E2" s="788"/>
      <c r="F2" s="788"/>
    </row>
    <row r="3" spans="1:6" ht="13.5" customHeight="1">
      <c r="A3" s="789" t="s">
        <v>277</v>
      </c>
      <c r="B3" s="789"/>
      <c r="C3" s="789"/>
      <c r="D3" s="789"/>
      <c r="E3" s="788"/>
      <c r="F3" s="788"/>
    </row>
    <row r="4" spans="1:7" ht="13.5" customHeight="1">
      <c r="A4" s="792" t="s">
        <v>501</v>
      </c>
      <c r="B4" s="788"/>
      <c r="C4" s="788"/>
      <c r="D4" s="788"/>
      <c r="E4" s="788"/>
      <c r="F4" s="788"/>
      <c r="G4" s="788"/>
    </row>
    <row r="5" spans="1:6" ht="13.5" customHeight="1">
      <c r="A5" s="791">
        <f>Summary!G4</f>
        <v>0</v>
      </c>
      <c r="B5" s="791"/>
      <c r="C5" s="791"/>
      <c r="D5" s="791"/>
      <c r="E5" s="788"/>
      <c r="F5" s="788"/>
    </row>
    <row r="6" spans="1:6" ht="17.25" customHeight="1">
      <c r="A6" s="418"/>
      <c r="B6" s="418"/>
      <c r="C6" s="418"/>
      <c r="D6" s="418"/>
      <c r="E6" s="380"/>
      <c r="F6" s="419"/>
    </row>
    <row r="7" spans="1:6" ht="12.75">
      <c r="A7" s="793">
        <f>Summary!D20</f>
        <v>0</v>
      </c>
      <c r="B7" s="793"/>
      <c r="C7" s="29"/>
      <c r="D7" s="381">
        <f>Summary!K23</f>
        <v>0</v>
      </c>
      <c r="F7" s="396">
        <f>'Schedule P1'!O15</f>
        <v>0</v>
      </c>
    </row>
    <row r="8" spans="1:6" ht="9">
      <c r="A8" s="790" t="s">
        <v>340</v>
      </c>
      <c r="B8" s="790"/>
      <c r="C8" s="379"/>
      <c r="D8" s="379" t="s">
        <v>341</v>
      </c>
      <c r="F8" s="379" t="s">
        <v>49</v>
      </c>
    </row>
    <row r="9" spans="1:6" ht="3" customHeight="1">
      <c r="A9" s="144"/>
      <c r="B9" s="144"/>
      <c r="C9" s="379"/>
      <c r="D9" s="379"/>
      <c r="F9" s="379"/>
    </row>
    <row r="10" spans="1:6" ht="13.5" customHeight="1" thickBot="1">
      <c r="A10" s="384"/>
      <c r="B10" s="510"/>
      <c r="C10" s="384"/>
      <c r="D10" s="29"/>
      <c r="E10" s="29"/>
      <c r="F10" s="29"/>
    </row>
    <row r="11" spans="1:6" ht="16.5" customHeight="1" thickTop="1">
      <c r="A11" s="487" t="s">
        <v>386</v>
      </c>
      <c r="B11" s="461">
        <f>'Schedule P1_2'!B38</f>
        <v>0</v>
      </c>
      <c r="C11" s="813" t="s">
        <v>489</v>
      </c>
      <c r="D11" s="814"/>
      <c r="E11" s="808"/>
      <c r="F11" s="809"/>
    </row>
    <row r="12" spans="1:6" ht="16.5" customHeight="1">
      <c r="A12" s="485" t="s">
        <v>488</v>
      </c>
      <c r="B12" s="461">
        <f>'Schedule P1_2'!C38</f>
        <v>0</v>
      </c>
      <c r="C12" s="781"/>
      <c r="D12" s="782"/>
      <c r="E12" s="782"/>
      <c r="F12" s="799"/>
    </row>
    <row r="13" spans="1:6" ht="16.5" customHeight="1" thickBot="1">
      <c r="A13" s="501"/>
      <c r="B13" s="503"/>
      <c r="C13" s="796"/>
      <c r="D13" s="797"/>
      <c r="E13" s="797"/>
      <c r="F13" s="798"/>
    </row>
    <row r="14" spans="1:6" ht="16.5" customHeight="1" thickTop="1">
      <c r="A14" s="488" t="s">
        <v>387</v>
      </c>
      <c r="B14" s="461">
        <f>'Schedule P1_2'!B39</f>
        <v>0</v>
      </c>
      <c r="C14" s="813" t="s">
        <v>489</v>
      </c>
      <c r="D14" s="814"/>
      <c r="E14" s="805"/>
      <c r="F14" s="806"/>
    </row>
    <row r="15" spans="1:6" ht="16.5" customHeight="1">
      <c r="A15" s="485" t="s">
        <v>488</v>
      </c>
      <c r="B15" s="461">
        <f>'Schedule P1_2'!C39</f>
        <v>0</v>
      </c>
      <c r="C15" s="800"/>
      <c r="D15" s="632"/>
      <c r="E15" s="632"/>
      <c r="F15" s="810"/>
    </row>
    <row r="16" spans="1:6" ht="16.5" customHeight="1" thickBot="1">
      <c r="A16" s="501"/>
      <c r="B16" s="503"/>
      <c r="C16" s="796"/>
      <c r="D16" s="797"/>
      <c r="E16" s="797"/>
      <c r="F16" s="798"/>
    </row>
    <row r="17" spans="1:6" ht="16.5" customHeight="1" thickTop="1">
      <c r="A17" s="488" t="s">
        <v>388</v>
      </c>
      <c r="B17" s="461">
        <f>'Schedule P1_2'!B40</f>
        <v>0</v>
      </c>
      <c r="C17" s="813" t="s">
        <v>489</v>
      </c>
      <c r="D17" s="814"/>
      <c r="E17" s="805"/>
      <c r="F17" s="806"/>
    </row>
    <row r="18" spans="1:6" ht="16.5" customHeight="1">
      <c r="A18" s="485" t="s">
        <v>488</v>
      </c>
      <c r="B18" s="461">
        <f>'Schedule P1_2'!C40</f>
        <v>0</v>
      </c>
      <c r="C18" s="781"/>
      <c r="D18" s="632"/>
      <c r="E18" s="632"/>
      <c r="F18" s="810"/>
    </row>
    <row r="19" spans="1:6" ht="16.5" customHeight="1" thickBot="1">
      <c r="A19" s="501"/>
      <c r="B19" s="503"/>
      <c r="C19" s="796"/>
      <c r="D19" s="797"/>
      <c r="E19" s="797"/>
      <c r="F19" s="798"/>
    </row>
    <row r="20" spans="1:6" ht="16.5" customHeight="1" thickTop="1">
      <c r="A20" s="488" t="s">
        <v>389</v>
      </c>
      <c r="B20" s="461">
        <f>'Schedule P1_2'!B41</f>
        <v>0</v>
      </c>
      <c r="C20" s="813" t="s">
        <v>489</v>
      </c>
      <c r="D20" s="814"/>
      <c r="E20" s="805"/>
      <c r="F20" s="806"/>
    </row>
    <row r="21" spans="1:6" ht="16.5" customHeight="1">
      <c r="A21" s="485" t="s">
        <v>488</v>
      </c>
      <c r="B21" s="461">
        <f>'Schedule P1_2'!C41</f>
        <v>0</v>
      </c>
      <c r="C21" s="794"/>
      <c r="D21" s="632"/>
      <c r="E21" s="632"/>
      <c r="F21" s="810"/>
    </row>
    <row r="22" spans="1:6" ht="16.5" customHeight="1" thickBot="1">
      <c r="A22" s="501"/>
      <c r="B22" s="503"/>
      <c r="C22" s="796"/>
      <c r="D22" s="797"/>
      <c r="E22" s="797"/>
      <c r="F22" s="798"/>
    </row>
    <row r="23" spans="1:6" ht="16.5" customHeight="1" thickTop="1">
      <c r="A23" s="488" t="s">
        <v>390</v>
      </c>
      <c r="B23" s="461">
        <f>'Schedule P1_2'!B42</f>
        <v>0</v>
      </c>
      <c r="C23" s="813" t="s">
        <v>489</v>
      </c>
      <c r="D23" s="814"/>
      <c r="E23" s="805"/>
      <c r="F23" s="806"/>
    </row>
    <row r="24" spans="1:6" ht="16.5" customHeight="1">
      <c r="A24" s="485" t="s">
        <v>488</v>
      </c>
      <c r="B24" s="461">
        <f>'Schedule P1_2'!C42</f>
        <v>0</v>
      </c>
      <c r="C24" s="781"/>
      <c r="D24" s="632"/>
      <c r="E24" s="632"/>
      <c r="F24" s="810"/>
    </row>
    <row r="25" spans="1:6" ht="16.5" customHeight="1" thickBot="1">
      <c r="A25" s="501"/>
      <c r="B25" s="503"/>
      <c r="C25" s="796"/>
      <c r="D25" s="797"/>
      <c r="E25" s="797"/>
      <c r="F25" s="798"/>
    </row>
    <row r="26" spans="1:6" ht="16.5" customHeight="1" thickTop="1">
      <c r="A26" s="488" t="s">
        <v>391</v>
      </c>
      <c r="B26" s="461">
        <f>'Schedule P1_2'!B43</f>
        <v>0</v>
      </c>
      <c r="C26" s="813" t="s">
        <v>489</v>
      </c>
      <c r="D26" s="814"/>
      <c r="E26" s="805"/>
      <c r="F26" s="806"/>
    </row>
    <row r="27" spans="1:6" ht="16.5" customHeight="1">
      <c r="A27" s="485" t="s">
        <v>488</v>
      </c>
      <c r="B27" s="461">
        <f>'Schedule P1_2'!C43</f>
        <v>0</v>
      </c>
      <c r="C27" s="781"/>
      <c r="D27" s="632"/>
      <c r="E27" s="632"/>
      <c r="F27" s="810"/>
    </row>
    <row r="28" spans="1:6" ht="16.5" customHeight="1" thickBot="1">
      <c r="A28" s="501"/>
      <c r="B28" s="503"/>
      <c r="C28" s="796"/>
      <c r="D28" s="797"/>
      <c r="E28" s="797"/>
      <c r="F28" s="798"/>
    </row>
    <row r="29" spans="1:6" ht="16.5" customHeight="1" thickTop="1">
      <c r="A29" s="488" t="s">
        <v>392</v>
      </c>
      <c r="B29" s="461">
        <f>'Schedule P1_2'!B44</f>
        <v>0</v>
      </c>
      <c r="C29" s="813" t="s">
        <v>489</v>
      </c>
      <c r="D29" s="814"/>
      <c r="E29" s="805"/>
      <c r="F29" s="806"/>
    </row>
    <row r="30" spans="1:6" ht="16.5" customHeight="1">
      <c r="A30" s="485" t="s">
        <v>488</v>
      </c>
      <c r="B30" s="461">
        <f>'Schedule P1_2'!C44</f>
        <v>0</v>
      </c>
      <c r="C30" s="781"/>
      <c r="D30" s="632"/>
      <c r="E30" s="632"/>
      <c r="F30" s="810"/>
    </row>
    <row r="31" spans="1:6" ht="16.5" customHeight="1" thickBot="1">
      <c r="A31" s="501"/>
      <c r="B31" s="503"/>
      <c r="C31" s="796"/>
      <c r="D31" s="797"/>
      <c r="E31" s="797"/>
      <c r="F31" s="798"/>
    </row>
    <row r="32" spans="1:6" ht="16.5" customHeight="1" thickTop="1">
      <c r="A32" s="488" t="s">
        <v>393</v>
      </c>
      <c r="B32" s="461">
        <f>'Schedule P1_2'!B45</f>
        <v>0</v>
      </c>
      <c r="C32" s="813" t="s">
        <v>489</v>
      </c>
      <c r="D32" s="814"/>
      <c r="E32" s="805"/>
      <c r="F32" s="806"/>
    </row>
    <row r="33" spans="1:6" ht="16.5" customHeight="1">
      <c r="A33" s="485" t="s">
        <v>488</v>
      </c>
      <c r="B33" s="461">
        <f>'Schedule P1_2'!C45</f>
        <v>0</v>
      </c>
      <c r="C33" s="781"/>
      <c r="D33" s="632"/>
      <c r="E33" s="632"/>
      <c r="F33" s="810"/>
    </row>
    <row r="34" spans="1:6" ht="16.5" customHeight="1" thickBot="1">
      <c r="A34" s="501"/>
      <c r="B34" s="503"/>
      <c r="C34" s="796"/>
      <c r="D34" s="797"/>
      <c r="E34" s="797"/>
      <c r="F34" s="798"/>
    </row>
    <row r="35" spans="1:6" ht="16.5" customHeight="1" thickTop="1">
      <c r="A35" s="488" t="s">
        <v>490</v>
      </c>
      <c r="B35" s="461">
        <f>'Schedule P1_2'!B46</f>
        <v>0</v>
      </c>
      <c r="C35" s="813" t="s">
        <v>489</v>
      </c>
      <c r="D35" s="814"/>
      <c r="E35" s="805"/>
      <c r="F35" s="806"/>
    </row>
    <row r="36" spans="1:6" ht="16.5" customHeight="1">
      <c r="A36" s="485" t="s">
        <v>488</v>
      </c>
      <c r="B36" s="461">
        <f>'Schedule P1_2'!C46</f>
        <v>0</v>
      </c>
      <c r="C36" s="781"/>
      <c r="D36" s="811"/>
      <c r="E36" s="811"/>
      <c r="F36" s="812"/>
    </row>
    <row r="37" spans="1:6" ht="16.5" customHeight="1" thickBot="1">
      <c r="A37" s="501"/>
      <c r="B37" s="503"/>
      <c r="C37" s="796"/>
      <c r="D37" s="797"/>
      <c r="E37" s="797"/>
      <c r="F37" s="798"/>
    </row>
    <row r="38" spans="1:6" ht="16.5" customHeight="1" thickTop="1">
      <c r="A38" s="488" t="s">
        <v>394</v>
      </c>
      <c r="B38" s="461">
        <f>'Schedule P1_2'!B47</f>
        <v>0</v>
      </c>
      <c r="C38" s="813" t="s">
        <v>489</v>
      </c>
      <c r="D38" s="814"/>
      <c r="E38" s="805"/>
      <c r="F38" s="806"/>
    </row>
    <row r="39" spans="1:6" ht="16.5" customHeight="1">
      <c r="A39" s="485" t="s">
        <v>488</v>
      </c>
      <c r="B39" s="461">
        <f>'Schedule P1_2'!C47</f>
        <v>0</v>
      </c>
      <c r="C39" s="781"/>
      <c r="D39" s="782"/>
      <c r="E39" s="782"/>
      <c r="F39" s="799"/>
    </row>
    <row r="40" spans="1:6" ht="16.5" customHeight="1" thickBot="1">
      <c r="A40" s="501"/>
      <c r="B40" s="503"/>
      <c r="C40" s="796"/>
      <c r="D40" s="797"/>
      <c r="E40" s="797"/>
      <c r="F40" s="798"/>
    </row>
    <row r="41" ht="9.75" thickTop="1"/>
    <row r="42" ht="9">
      <c r="F42" s="500" t="str">
        <f>Header!Q32</f>
        <v>ko_09.01.2010</v>
      </c>
    </row>
  </sheetData>
  <sheetProtection password="C1CB" sheet="1" objects="1" scenarios="1" selectLockedCells="1"/>
  <mergeCells count="47">
    <mergeCell ref="E32:F32"/>
    <mergeCell ref="E38:F38"/>
    <mergeCell ref="E35:F35"/>
    <mergeCell ref="C29:D29"/>
    <mergeCell ref="C32:D32"/>
    <mergeCell ref="C35:D35"/>
    <mergeCell ref="C38:D38"/>
    <mergeCell ref="C31:F31"/>
    <mergeCell ref="E11:F11"/>
    <mergeCell ref="E14:F14"/>
    <mergeCell ref="E17:F17"/>
    <mergeCell ref="E20:F20"/>
    <mergeCell ref="E23:F23"/>
    <mergeCell ref="E26:F26"/>
    <mergeCell ref="C15:F15"/>
    <mergeCell ref="C18:F18"/>
    <mergeCell ref="C19:F19"/>
    <mergeCell ref="C11:D11"/>
    <mergeCell ref="C14:D14"/>
    <mergeCell ref="C17:D17"/>
    <mergeCell ref="C20:D20"/>
    <mergeCell ref="C23:D23"/>
    <mergeCell ref="C26:D26"/>
    <mergeCell ref="C21:F21"/>
    <mergeCell ref="C16:F16"/>
    <mergeCell ref="C24:F24"/>
    <mergeCell ref="C25:F25"/>
    <mergeCell ref="C13:F13"/>
    <mergeCell ref="C12:F12"/>
    <mergeCell ref="C39:F39"/>
    <mergeCell ref="C40:F40"/>
    <mergeCell ref="C33:F33"/>
    <mergeCell ref="C36:F36"/>
    <mergeCell ref="C37:F37"/>
    <mergeCell ref="C34:F34"/>
    <mergeCell ref="C28:F28"/>
    <mergeCell ref="C22:F22"/>
    <mergeCell ref="C27:F27"/>
    <mergeCell ref="C30:F30"/>
    <mergeCell ref="E29:F29"/>
    <mergeCell ref="A1:F1"/>
    <mergeCell ref="A2:F2"/>
    <mergeCell ref="A3:F3"/>
    <mergeCell ref="A8:B8"/>
    <mergeCell ref="A5:F5"/>
    <mergeCell ref="A7:B7"/>
    <mergeCell ref="A4:G4"/>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4.xml><?xml version="1.0" encoding="utf-8"?>
<worksheet xmlns="http://schemas.openxmlformats.org/spreadsheetml/2006/main" xmlns:r="http://schemas.openxmlformats.org/officeDocument/2006/relationships">
  <sheetPr>
    <tabColor rgb="FFFF0000"/>
  </sheetPr>
  <dimension ref="A3:L18"/>
  <sheetViews>
    <sheetView view="pageBreakPreview" zoomScaleNormal="125" zoomScaleSheetLayoutView="100" zoomScalePageLayoutView="0" workbookViewId="0" topLeftCell="A1">
      <selection activeCell="A7" sqref="A7:J8"/>
    </sheetView>
  </sheetViews>
  <sheetFormatPr defaultColWidth="9.59765625" defaultRowHeight="9.75"/>
  <cols>
    <col min="1" max="9" width="9.59765625" style="5" customWidth="1"/>
    <col min="10" max="10" width="26.796875" style="5" customWidth="1"/>
    <col min="11" max="11" width="22.59765625" style="5" customWidth="1"/>
    <col min="12" max="16384" width="9.59765625" style="5" customWidth="1"/>
  </cols>
  <sheetData>
    <row r="3" s="562" customFormat="1" ht="15">
      <c r="A3" s="609" t="s">
        <v>516</v>
      </c>
    </row>
    <row r="5" spans="1:11" ht="25.5" customHeight="1">
      <c r="A5" s="605" t="s">
        <v>503</v>
      </c>
      <c r="B5" s="606"/>
      <c r="C5" s="606"/>
      <c r="D5" s="606"/>
      <c r="E5" s="606"/>
      <c r="F5" s="606"/>
      <c r="G5" s="606"/>
      <c r="H5" s="606"/>
      <c r="I5" s="606"/>
      <c r="J5" s="606"/>
      <c r="K5" s="616">
        <f>Summary!G37</f>
        <v>0</v>
      </c>
    </row>
    <row r="6" spans="1:11" ht="21" customHeight="1">
      <c r="A6" s="386"/>
      <c r="B6" s="385"/>
      <c r="C6" s="385"/>
      <c r="D6" s="385"/>
      <c r="E6" s="385"/>
      <c r="F6" s="385"/>
      <c r="G6" s="385"/>
      <c r="H6" s="385"/>
      <c r="I6" s="385"/>
      <c r="J6" s="385"/>
      <c r="K6" s="385"/>
    </row>
    <row r="7" spans="1:11" ht="9">
      <c r="A7" s="815" t="s">
        <v>502</v>
      </c>
      <c r="B7" s="816"/>
      <c r="C7" s="816"/>
      <c r="D7" s="816"/>
      <c r="E7" s="816"/>
      <c r="F7" s="816"/>
      <c r="G7" s="816"/>
      <c r="H7" s="816"/>
      <c r="I7" s="816"/>
      <c r="J7" s="816"/>
      <c r="K7" s="819">
        <f>Summary!M41</f>
        <v>0</v>
      </c>
    </row>
    <row r="8" spans="1:11" ht="21.75" customHeight="1">
      <c r="A8" s="816"/>
      <c r="B8" s="816"/>
      <c r="C8" s="816"/>
      <c r="D8" s="816"/>
      <c r="E8" s="816"/>
      <c r="F8" s="816"/>
      <c r="G8" s="816"/>
      <c r="H8" s="816"/>
      <c r="I8" s="816"/>
      <c r="J8" s="816"/>
      <c r="K8" s="819"/>
    </row>
    <row r="9" spans="1:11" ht="21" customHeight="1">
      <c r="A9" s="385"/>
      <c r="B9" s="385"/>
      <c r="C9" s="385"/>
      <c r="D9" s="385"/>
      <c r="E9" s="385"/>
      <c r="F9" s="385"/>
      <c r="G9" s="385"/>
      <c r="H9" s="385"/>
      <c r="I9" s="385"/>
      <c r="J9" s="385"/>
      <c r="K9" s="385"/>
    </row>
    <row r="10" spans="1:12" ht="30" customHeight="1">
      <c r="A10" s="815" t="s">
        <v>504</v>
      </c>
      <c r="B10" s="713"/>
      <c r="C10" s="713"/>
      <c r="D10" s="713"/>
      <c r="E10" s="713"/>
      <c r="F10" s="713"/>
      <c r="G10" s="713"/>
      <c r="H10" s="713"/>
      <c r="I10" s="713"/>
      <c r="J10" s="713"/>
      <c r="K10" s="607">
        <f>SUM(K5+K7)</f>
        <v>0</v>
      </c>
      <c r="L10" s="380"/>
    </row>
    <row r="11" spans="1:11" ht="21" customHeight="1">
      <c r="A11" s="385"/>
      <c r="B11" s="385"/>
      <c r="C11" s="385"/>
      <c r="D11" s="385"/>
      <c r="E11" s="385"/>
      <c r="F11" s="385"/>
      <c r="G11" s="385"/>
      <c r="H11" s="385"/>
      <c r="I11" s="385"/>
      <c r="J11" s="385"/>
      <c r="K11" s="385"/>
    </row>
    <row r="12" spans="1:11" ht="9">
      <c r="A12" s="815" t="s">
        <v>517</v>
      </c>
      <c r="B12" s="816"/>
      <c r="C12" s="816"/>
      <c r="D12" s="816"/>
      <c r="E12" s="816"/>
      <c r="F12" s="816"/>
      <c r="G12" s="816"/>
      <c r="H12" s="816"/>
      <c r="I12" s="816"/>
      <c r="J12" s="816"/>
      <c r="K12" s="817">
        <f>SUM(K5/12)</f>
        <v>0</v>
      </c>
    </row>
    <row r="13" spans="1:11" ht="9">
      <c r="A13" s="816"/>
      <c r="B13" s="816"/>
      <c r="C13" s="816"/>
      <c r="D13" s="816"/>
      <c r="E13" s="816"/>
      <c r="F13" s="816"/>
      <c r="G13" s="816"/>
      <c r="H13" s="816"/>
      <c r="I13" s="816"/>
      <c r="J13" s="816"/>
      <c r="K13" s="817"/>
    </row>
    <row r="14" spans="1:11" ht="9.75" thickBot="1">
      <c r="A14" s="816"/>
      <c r="B14" s="816"/>
      <c r="C14" s="816"/>
      <c r="D14" s="816"/>
      <c r="E14" s="816"/>
      <c r="F14" s="816"/>
      <c r="G14" s="816"/>
      <c r="H14" s="816"/>
      <c r="I14" s="816"/>
      <c r="J14" s="816"/>
      <c r="K14" s="818"/>
    </row>
    <row r="15" spans="1:11" ht="9">
      <c r="A15" s="385"/>
      <c r="B15" s="385"/>
      <c r="C15" s="385"/>
      <c r="D15" s="385"/>
      <c r="E15" s="385"/>
      <c r="F15" s="385"/>
      <c r="G15" s="385"/>
      <c r="H15" s="385"/>
      <c r="I15" s="385"/>
      <c r="J15" s="385"/>
      <c r="K15" s="385"/>
    </row>
    <row r="16" spans="1:11" ht="9">
      <c r="A16" s="385"/>
      <c r="B16" s="385"/>
      <c r="C16" s="385"/>
      <c r="D16" s="385"/>
      <c r="E16" s="385"/>
      <c r="F16" s="385"/>
      <c r="G16" s="385"/>
      <c r="H16" s="385"/>
      <c r="I16" s="385"/>
      <c r="J16" s="385"/>
      <c r="K16" s="385"/>
    </row>
    <row r="17" spans="1:11" ht="9">
      <c r="A17" s="385"/>
      <c r="B17" s="385"/>
      <c r="C17" s="385"/>
      <c r="D17" s="385"/>
      <c r="E17" s="385"/>
      <c r="F17" s="385"/>
      <c r="G17" s="385"/>
      <c r="H17" s="385"/>
      <c r="I17" s="385"/>
      <c r="J17" s="385"/>
      <c r="K17" s="385"/>
    </row>
    <row r="18" spans="1:11" ht="9">
      <c r="A18" s="385"/>
      <c r="B18" s="385"/>
      <c r="C18" s="385"/>
      <c r="D18" s="385"/>
      <c r="E18" s="385"/>
      <c r="F18" s="385"/>
      <c r="G18" s="385"/>
      <c r="H18" s="385"/>
      <c r="I18" s="385"/>
      <c r="J18" s="385"/>
      <c r="K18" s="399" t="e">
        <f>#REF!</f>
        <v>#REF!</v>
      </c>
    </row>
  </sheetData>
  <sheetProtection password="C1CB" sheet="1" objects="1" scenarios="1" selectLockedCells="1"/>
  <mergeCells count="5">
    <mergeCell ref="A10:J10"/>
    <mergeCell ref="A12:J14"/>
    <mergeCell ref="K12:K14"/>
    <mergeCell ref="A7:J8"/>
    <mergeCell ref="K7:K8"/>
  </mergeCells>
  <printOptions/>
  <pageMargins left="0.75" right="0.75" top="1" bottom="1" header="0.5" footer="0.5"/>
  <pageSetup horizontalDpi="600" verticalDpi="600" orientation="portrait" scale="90" r:id="rId1"/>
</worksheet>
</file>

<file path=xl/worksheets/sheet15.xml><?xml version="1.0" encoding="utf-8"?>
<worksheet xmlns="http://schemas.openxmlformats.org/spreadsheetml/2006/main" xmlns:r="http://schemas.openxmlformats.org/officeDocument/2006/relationships">
  <sheetPr>
    <tabColor rgb="FFFF0000"/>
  </sheetPr>
  <dimension ref="A1:U26"/>
  <sheetViews>
    <sheetView view="pageBreakPreview" zoomScale="130" zoomScaleSheetLayoutView="130" zoomScalePageLayoutView="0" workbookViewId="0" topLeftCell="A1">
      <selection activeCell="L19" sqref="L19:N19"/>
    </sheetView>
  </sheetViews>
  <sheetFormatPr defaultColWidth="9.59765625" defaultRowHeight="9.75"/>
  <cols>
    <col min="1" max="1" width="5.59765625" style="518" customWidth="1"/>
    <col min="2" max="3" width="2.19921875" style="406" customWidth="1"/>
    <col min="4" max="4" width="9.59765625" style="406" customWidth="1"/>
    <col min="5" max="5" width="2.19921875" style="406" customWidth="1"/>
    <col min="6" max="6" width="9.59765625" style="406" customWidth="1"/>
    <col min="7" max="7" width="2.19921875" style="406" customWidth="1"/>
    <col min="8" max="8" width="9.59765625" style="406" customWidth="1"/>
    <col min="9" max="9" width="2.19921875" style="406" customWidth="1"/>
    <col min="10" max="10" width="9.59765625" style="406" customWidth="1"/>
    <col min="11" max="11" width="2.19921875" style="406" customWidth="1"/>
    <col min="12" max="12" width="9.59765625" style="406" customWidth="1"/>
    <col min="13" max="13" width="2.19921875" style="406" customWidth="1"/>
    <col min="14" max="14" width="9.59765625" style="406" customWidth="1"/>
    <col min="15" max="15" width="2.19921875" style="406" customWidth="1"/>
    <col min="16" max="16" width="9.59765625" style="406" customWidth="1"/>
    <col min="17" max="17" width="2.19921875" style="406" customWidth="1"/>
    <col min="18" max="18" width="9.59765625" style="406" customWidth="1"/>
    <col min="19" max="19" width="2.19921875" style="406" customWidth="1"/>
    <col min="20" max="16384" width="9.59765625" style="406" customWidth="1"/>
  </cols>
  <sheetData>
    <row r="1" spans="13:15" ht="9">
      <c r="M1" s="524"/>
      <c r="N1" s="525"/>
      <c r="O1" s="525"/>
    </row>
    <row r="2" spans="1:15" ht="12">
      <c r="A2" s="829">
        <f>Header!D24</f>
        <v>0</v>
      </c>
      <c r="B2" s="830"/>
      <c r="C2" s="830"/>
      <c r="D2" s="830"/>
      <c r="E2" s="830"/>
      <c r="F2" s="830"/>
      <c r="G2" s="830"/>
      <c r="H2" s="830"/>
      <c r="I2" s="830"/>
      <c r="J2" s="830"/>
      <c r="K2" s="830"/>
      <c r="L2" s="830"/>
      <c r="M2" s="830"/>
      <c r="N2" s="830"/>
      <c r="O2" s="830"/>
    </row>
    <row r="3" spans="13:15" ht="9">
      <c r="M3" s="524"/>
      <c r="N3" s="525"/>
      <c r="O3" s="525"/>
    </row>
    <row r="4" spans="1:21" s="1" customFormat="1" ht="12" customHeight="1">
      <c r="A4" s="822" t="s">
        <v>264</v>
      </c>
      <c r="B4" s="822"/>
      <c r="C4" s="822"/>
      <c r="D4" s="822"/>
      <c r="E4" s="822"/>
      <c r="F4" s="822"/>
      <c r="G4" s="822"/>
      <c r="H4" s="822"/>
      <c r="I4" s="822"/>
      <c r="J4" s="822"/>
      <c r="K4" s="822"/>
      <c r="L4" s="822"/>
      <c r="M4" s="822"/>
      <c r="N4" s="822"/>
      <c r="O4" s="822"/>
      <c r="P4" s="519"/>
      <c r="Q4" s="519"/>
      <c r="R4" s="520"/>
      <c r="S4" s="520"/>
      <c r="T4" s="520"/>
      <c r="U4" s="520"/>
    </row>
    <row r="5" s="1" customFormat="1" ht="6.75" customHeight="1">
      <c r="A5" s="519"/>
    </row>
    <row r="6" spans="1:14" s="1" customFormat="1" ht="11.25">
      <c r="A6" s="519"/>
      <c r="L6" s="823" t="s">
        <v>434</v>
      </c>
      <c r="M6" s="823"/>
      <c r="N6" s="823"/>
    </row>
    <row r="7" spans="1:14" s="1" customFormat="1" ht="11.25">
      <c r="A7" s="519"/>
      <c r="L7" s="824">
        <f>Header!M26</f>
        <v>0</v>
      </c>
      <c r="M7" s="825"/>
      <c r="N7" s="825"/>
    </row>
    <row r="8" spans="1:14" s="1" customFormat="1" ht="11.25">
      <c r="A8" s="519"/>
      <c r="L8" s="825" t="s">
        <v>435</v>
      </c>
      <c r="M8" s="825"/>
      <c r="N8" s="825"/>
    </row>
    <row r="9" spans="1:14" s="1" customFormat="1" ht="11.25">
      <c r="A9" s="519"/>
      <c r="B9" s="826" t="s">
        <v>505</v>
      </c>
      <c r="C9" s="826"/>
      <c r="D9" s="826"/>
      <c r="L9" s="827">
        <f>Header!Q26</f>
        <v>0</v>
      </c>
      <c r="M9" s="828"/>
      <c r="N9" s="828"/>
    </row>
    <row r="10" s="1" customFormat="1" ht="11.25">
      <c r="A10" s="519"/>
    </row>
    <row r="11" spans="1:14" s="1" customFormat="1" ht="11.25" customHeight="1">
      <c r="A11" s="521"/>
      <c r="B11" s="821" t="s">
        <v>309</v>
      </c>
      <c r="C11" s="821"/>
      <c r="D11" s="821"/>
      <c r="E11" s="821"/>
      <c r="F11" s="821"/>
      <c r="G11" s="821"/>
      <c r="H11" s="821"/>
      <c r="I11" s="821"/>
      <c r="J11" s="821"/>
      <c r="L11" s="820">
        <f>'Schedule P1'!M41</f>
        <v>0</v>
      </c>
      <c r="M11" s="820"/>
      <c r="N11" s="820"/>
    </row>
    <row r="12" s="1" customFormat="1" ht="4.5" customHeight="1">
      <c r="A12" s="519"/>
    </row>
    <row r="13" spans="1:14" s="1" customFormat="1" ht="11.25" customHeight="1">
      <c r="A13" s="519"/>
      <c r="B13" s="821" t="s">
        <v>506</v>
      </c>
      <c r="C13" s="713"/>
      <c r="D13" s="713"/>
      <c r="E13" s="713"/>
      <c r="F13" s="713"/>
      <c r="G13" s="713"/>
      <c r="H13" s="713"/>
      <c r="I13" s="713"/>
      <c r="J13" s="713"/>
      <c r="L13" s="820">
        <f>Summary!G29</f>
        <v>0</v>
      </c>
      <c r="M13" s="820"/>
      <c r="N13" s="820"/>
    </row>
    <row r="14" s="1" customFormat="1" ht="4.5" customHeight="1">
      <c r="A14" s="519"/>
    </row>
    <row r="15" spans="1:14" s="1" customFormat="1" ht="11.25" customHeight="1">
      <c r="A15" s="519"/>
      <c r="B15" s="821" t="s">
        <v>507</v>
      </c>
      <c r="C15" s="713"/>
      <c r="D15" s="713"/>
      <c r="E15" s="713"/>
      <c r="F15" s="713"/>
      <c r="G15" s="713"/>
      <c r="H15" s="713"/>
      <c r="I15" s="713"/>
      <c r="J15" s="713"/>
      <c r="L15" s="820">
        <f>Summary!G30</f>
        <v>0</v>
      </c>
      <c r="M15" s="820"/>
      <c r="N15" s="820"/>
    </row>
    <row r="16" s="1" customFormat="1" ht="4.5" customHeight="1">
      <c r="A16" s="519"/>
    </row>
    <row r="17" spans="1:14" s="1" customFormat="1" ht="11.25">
      <c r="A17" s="519"/>
      <c r="B17" s="821" t="s">
        <v>508</v>
      </c>
      <c r="C17" s="821"/>
      <c r="D17" s="821"/>
      <c r="E17" s="821"/>
      <c r="F17" s="821"/>
      <c r="G17" s="821"/>
      <c r="H17" s="821"/>
      <c r="I17" s="821"/>
      <c r="J17" s="821"/>
      <c r="L17" s="820">
        <f>Summary!G31</f>
        <v>0</v>
      </c>
      <c r="M17" s="820"/>
      <c r="N17" s="820"/>
    </row>
    <row r="18" s="1" customFormat="1" ht="4.5" customHeight="1">
      <c r="A18" s="519"/>
    </row>
    <row r="19" spans="1:14" s="1" customFormat="1" ht="11.25">
      <c r="A19" s="519"/>
      <c r="B19" s="821" t="s">
        <v>509</v>
      </c>
      <c r="C19" s="821"/>
      <c r="D19" s="821"/>
      <c r="E19" s="821"/>
      <c r="F19" s="821"/>
      <c r="G19" s="821"/>
      <c r="H19" s="821"/>
      <c r="I19" s="821"/>
      <c r="J19" s="821"/>
      <c r="L19" s="820" t="b">
        <f>Summary!G32</f>
        <v>0</v>
      </c>
      <c r="M19" s="820"/>
      <c r="N19" s="820"/>
    </row>
    <row r="20" s="1" customFormat="1" ht="4.5" customHeight="1">
      <c r="A20" s="519"/>
    </row>
    <row r="21" spans="1:14" s="1" customFormat="1" ht="11.25">
      <c r="A21" s="519"/>
      <c r="B21" s="821" t="s">
        <v>510</v>
      </c>
      <c r="C21" s="821"/>
      <c r="D21" s="821"/>
      <c r="E21" s="821"/>
      <c r="F21" s="821"/>
      <c r="G21" s="821"/>
      <c r="H21" s="821"/>
      <c r="I21" s="821"/>
      <c r="J21" s="821"/>
      <c r="L21" s="820">
        <f>SUM(L11+L13+L15+L17+L19)</f>
        <v>0</v>
      </c>
      <c r="M21" s="820"/>
      <c r="N21" s="820"/>
    </row>
    <row r="22" spans="1:14" s="522" customFormat="1" ht="12.75">
      <c r="A22" s="519"/>
      <c r="B22" s="1"/>
      <c r="C22" s="1"/>
      <c r="D22" s="1"/>
      <c r="E22" s="1"/>
      <c r="F22" s="1"/>
      <c r="G22" s="1"/>
      <c r="H22" s="1"/>
      <c r="I22" s="1"/>
      <c r="J22" s="1"/>
      <c r="K22" s="1"/>
      <c r="L22" s="1"/>
      <c r="M22" s="1"/>
      <c r="N22" s="1"/>
    </row>
    <row r="23" spans="1:14" ht="11.25">
      <c r="A23" s="519"/>
      <c r="B23" s="1"/>
      <c r="C23" s="1"/>
      <c r="D23" s="1"/>
      <c r="E23" s="1"/>
      <c r="F23" s="1"/>
      <c r="G23" s="1"/>
      <c r="H23" s="1"/>
      <c r="I23" s="1"/>
      <c r="J23" s="1"/>
      <c r="K23" s="1"/>
      <c r="L23" s="1"/>
      <c r="M23" s="1"/>
      <c r="N23" s="1"/>
    </row>
    <row r="24" spans="1:14" ht="11.25">
      <c r="A24" s="519"/>
      <c r="B24" s="1"/>
      <c r="C24" s="1"/>
      <c r="D24" s="1"/>
      <c r="E24" s="1"/>
      <c r="F24" s="1"/>
      <c r="G24" s="1"/>
      <c r="H24" s="1"/>
      <c r="I24" s="1"/>
      <c r="J24" s="1"/>
      <c r="K24" s="1"/>
      <c r="L24" s="1"/>
      <c r="M24" s="1"/>
      <c r="N24" s="1"/>
    </row>
    <row r="25" spans="1:14" ht="11.25">
      <c r="A25" s="519"/>
      <c r="B25" s="1"/>
      <c r="C25" s="1"/>
      <c r="D25" s="1"/>
      <c r="E25" s="1"/>
      <c r="F25" s="1"/>
      <c r="G25" s="1"/>
      <c r="H25" s="1"/>
      <c r="I25" s="1"/>
      <c r="J25" s="1"/>
      <c r="K25" s="1"/>
      <c r="L25" s="1"/>
      <c r="M25" s="1"/>
      <c r="N25" s="1"/>
    </row>
    <row r="26" spans="1:14" ht="11.25">
      <c r="A26" s="519"/>
      <c r="B26" s="1"/>
      <c r="C26" s="1"/>
      <c r="D26" s="1"/>
      <c r="E26" s="1"/>
      <c r="F26" s="1"/>
      <c r="G26" s="1"/>
      <c r="H26" s="1"/>
      <c r="I26" s="1"/>
      <c r="J26" s="1"/>
      <c r="K26" s="1"/>
      <c r="L26" s="1"/>
      <c r="M26" s="1"/>
      <c r="N26" s="1"/>
    </row>
  </sheetData>
  <sheetProtection password="C1CB" sheet="1" objects="1" scenarios="1" selectLockedCells="1"/>
  <mergeCells count="19">
    <mergeCell ref="B13:J13"/>
    <mergeCell ref="B15:J15"/>
    <mergeCell ref="L9:N9"/>
    <mergeCell ref="A2:O2"/>
    <mergeCell ref="B19:J19"/>
    <mergeCell ref="B17:J17"/>
    <mergeCell ref="L17:N17"/>
    <mergeCell ref="L13:N13"/>
    <mergeCell ref="L15:N15"/>
    <mergeCell ref="L21:N21"/>
    <mergeCell ref="L19:N19"/>
    <mergeCell ref="B21:J21"/>
    <mergeCell ref="B11:J11"/>
    <mergeCell ref="A4:O4"/>
    <mergeCell ref="L11:N11"/>
    <mergeCell ref="L6:N6"/>
    <mergeCell ref="L7:N7"/>
    <mergeCell ref="L8:N8"/>
    <mergeCell ref="B9:D9"/>
  </mergeCells>
  <printOptions/>
  <pageMargins left="0.7" right="0.7" top="0.75" bottom="0.75" header="0.3" footer="0.3"/>
  <pageSetup horizontalDpi="600" verticalDpi="600" orientation="portrait" scale="150" r:id="rId1"/>
</worksheet>
</file>

<file path=xl/worksheets/sheet16.xml><?xml version="1.0" encoding="utf-8"?>
<worksheet xmlns="http://schemas.openxmlformats.org/spreadsheetml/2006/main" xmlns:r="http://schemas.openxmlformats.org/officeDocument/2006/relationships">
  <dimension ref="A1:M311"/>
  <sheetViews>
    <sheetView view="pageBreakPreview" zoomScaleSheetLayoutView="100" zoomScalePageLayoutView="0" workbookViewId="0" topLeftCell="A1">
      <selection activeCell="N78" sqref="N78"/>
    </sheetView>
  </sheetViews>
  <sheetFormatPr defaultColWidth="9.59765625" defaultRowHeight="9.75"/>
  <cols>
    <col min="1" max="12" width="9.59765625" style="5" customWidth="1"/>
    <col min="13" max="13" width="13.796875" style="5" customWidth="1"/>
    <col min="14" max="16384" width="9.59765625" style="5" customWidth="1"/>
  </cols>
  <sheetData>
    <row r="1" spans="1:13" s="531" customFormat="1" ht="12.75" customHeight="1">
      <c r="A1" s="831" t="s">
        <v>10</v>
      </c>
      <c r="B1" s="832"/>
      <c r="C1" s="832"/>
      <c r="D1" s="832"/>
      <c r="E1" s="832"/>
      <c r="F1" s="832"/>
      <c r="G1" s="832"/>
      <c r="H1" s="832"/>
      <c r="I1" s="832"/>
      <c r="J1" s="832"/>
      <c r="K1" s="832"/>
      <c r="L1" s="832"/>
      <c r="M1" s="833"/>
    </row>
    <row r="2" spans="1:13" s="531" customFormat="1" ht="12.75" customHeight="1">
      <c r="A2" s="834" t="s">
        <v>379</v>
      </c>
      <c r="B2" s="835"/>
      <c r="C2" s="835"/>
      <c r="D2" s="835"/>
      <c r="E2" s="835"/>
      <c r="F2" s="835"/>
      <c r="G2" s="835"/>
      <c r="H2" s="835"/>
      <c r="I2" s="835"/>
      <c r="J2" s="835"/>
      <c r="K2" s="835"/>
      <c r="L2" s="835"/>
      <c r="M2" s="836"/>
    </row>
    <row r="3" spans="1:13" s="531" customFormat="1" ht="12.75" customHeight="1">
      <c r="A3" s="834" t="s">
        <v>244</v>
      </c>
      <c r="B3" s="835"/>
      <c r="C3" s="835"/>
      <c r="D3" s="835"/>
      <c r="E3" s="835"/>
      <c r="F3" s="835"/>
      <c r="G3" s="835"/>
      <c r="H3" s="835"/>
      <c r="I3" s="835"/>
      <c r="J3" s="835"/>
      <c r="K3" s="835"/>
      <c r="L3" s="835"/>
      <c r="M3" s="836"/>
    </row>
    <row r="4" spans="1:13" s="531" customFormat="1" ht="12.75" customHeight="1">
      <c r="A4" s="834" t="s">
        <v>501</v>
      </c>
      <c r="B4" s="845"/>
      <c r="C4" s="845"/>
      <c r="D4" s="845"/>
      <c r="E4" s="845"/>
      <c r="F4" s="845"/>
      <c r="G4" s="845"/>
      <c r="H4" s="845"/>
      <c r="I4" s="845"/>
      <c r="J4" s="845"/>
      <c r="K4" s="845"/>
      <c r="L4" s="845"/>
      <c r="M4" s="846"/>
    </row>
    <row r="5" spans="1:13" s="531" customFormat="1" ht="12.75" customHeight="1">
      <c r="A5" s="834"/>
      <c r="B5" s="845"/>
      <c r="C5" s="845"/>
      <c r="D5" s="845"/>
      <c r="E5" s="845"/>
      <c r="F5" s="845"/>
      <c r="G5" s="845"/>
      <c r="H5" s="845"/>
      <c r="I5" s="845"/>
      <c r="J5" s="845"/>
      <c r="K5" s="845"/>
      <c r="L5" s="845"/>
      <c r="M5" s="846"/>
    </row>
    <row r="6" spans="1:13" s="531" customFormat="1" ht="12.75" customHeight="1">
      <c r="A6" s="532"/>
      <c r="B6" s="533"/>
      <c r="C6" s="533"/>
      <c r="D6" s="533"/>
      <c r="E6" s="533"/>
      <c r="F6" s="533"/>
      <c r="G6" s="533"/>
      <c r="H6" s="533"/>
      <c r="I6" s="533"/>
      <c r="J6" s="533"/>
      <c r="K6" s="533"/>
      <c r="L6" s="533"/>
      <c r="M6" s="534"/>
    </row>
    <row r="7" spans="1:13" s="531" customFormat="1" ht="12.75" customHeight="1">
      <c r="A7" s="834" t="s">
        <v>202</v>
      </c>
      <c r="B7" s="837"/>
      <c r="C7" s="837"/>
      <c r="D7" s="837"/>
      <c r="E7" s="837"/>
      <c r="F7" s="837"/>
      <c r="G7" s="837"/>
      <c r="H7" s="837"/>
      <c r="I7" s="837"/>
      <c r="J7" s="837"/>
      <c r="K7" s="837"/>
      <c r="L7" s="837"/>
      <c r="M7" s="838"/>
    </row>
    <row r="8" spans="1:13" ht="12.75" customHeight="1" thickBot="1">
      <c r="A8" s="535"/>
      <c r="B8" s="29"/>
      <c r="C8" s="29"/>
      <c r="D8" s="29"/>
      <c r="E8" s="29"/>
      <c r="F8" s="29"/>
      <c r="G8" s="29"/>
      <c r="H8" s="29"/>
      <c r="I8" s="29"/>
      <c r="J8" s="29"/>
      <c r="K8" s="29"/>
      <c r="L8" s="29"/>
      <c r="M8" s="536"/>
    </row>
    <row r="9" spans="1:13" ht="12.75" customHeight="1">
      <c r="A9" s="839"/>
      <c r="B9" s="840"/>
      <c r="C9" s="840"/>
      <c r="D9" s="840"/>
      <c r="E9" s="840"/>
      <c r="F9" s="840"/>
      <c r="G9" s="840"/>
      <c r="H9" s="840"/>
      <c r="I9" s="840"/>
      <c r="J9" s="840"/>
      <c r="K9" s="840"/>
      <c r="L9" s="840"/>
      <c r="M9" s="841"/>
    </row>
    <row r="10" spans="1:13" ht="22.5" customHeight="1">
      <c r="A10" s="842" t="s">
        <v>500</v>
      </c>
      <c r="B10" s="843"/>
      <c r="C10" s="843"/>
      <c r="D10" s="843"/>
      <c r="E10" s="843"/>
      <c r="F10" s="843"/>
      <c r="G10" s="843"/>
      <c r="H10" s="843"/>
      <c r="I10" s="843"/>
      <c r="J10" s="843"/>
      <c r="K10" s="843"/>
      <c r="L10" s="843"/>
      <c r="M10" s="844"/>
    </row>
    <row r="11" spans="1:13" ht="7.5" customHeight="1">
      <c r="A11" s="842"/>
      <c r="B11" s="843"/>
      <c r="C11" s="843"/>
      <c r="D11" s="843"/>
      <c r="E11" s="843"/>
      <c r="F11" s="843"/>
      <c r="G11" s="843"/>
      <c r="H11" s="843"/>
      <c r="I11" s="843"/>
      <c r="J11" s="843"/>
      <c r="K11" s="843"/>
      <c r="L11" s="843"/>
      <c r="M11" s="844"/>
    </row>
    <row r="12" spans="1:13" ht="12.75" customHeight="1">
      <c r="A12" s="847" t="s">
        <v>401</v>
      </c>
      <c r="B12" s="848"/>
      <c r="C12" s="848"/>
      <c r="D12" s="848"/>
      <c r="E12" s="848"/>
      <c r="F12" s="848"/>
      <c r="G12" s="848"/>
      <c r="H12" s="848"/>
      <c r="I12" s="848"/>
      <c r="J12" s="848"/>
      <c r="K12" s="848"/>
      <c r="L12" s="848"/>
      <c r="M12" s="849"/>
    </row>
    <row r="13" spans="1:13" ht="12.75" customHeight="1" thickBot="1">
      <c r="A13" s="850"/>
      <c r="B13" s="851"/>
      <c r="C13" s="851"/>
      <c r="D13" s="851"/>
      <c r="E13" s="851"/>
      <c r="F13" s="851"/>
      <c r="G13" s="851"/>
      <c r="H13" s="851"/>
      <c r="I13" s="851"/>
      <c r="J13" s="851"/>
      <c r="K13" s="851"/>
      <c r="L13" s="851"/>
      <c r="M13" s="852"/>
    </row>
    <row r="14" spans="1:13" ht="12.75" customHeight="1">
      <c r="A14" s="541"/>
      <c r="B14" s="542"/>
      <c r="C14" s="542"/>
      <c r="D14" s="542"/>
      <c r="E14" s="542"/>
      <c r="F14" s="542"/>
      <c r="G14" s="542"/>
      <c r="H14" s="542"/>
      <c r="I14" s="542"/>
      <c r="J14" s="542"/>
      <c r="K14" s="542"/>
      <c r="L14" s="542"/>
      <c r="M14" s="543"/>
    </row>
    <row r="15" spans="1:13" ht="12.75" customHeight="1">
      <c r="A15" s="853" t="s">
        <v>512</v>
      </c>
      <c r="B15" s="843"/>
      <c r="C15" s="843"/>
      <c r="D15" s="843"/>
      <c r="E15" s="843"/>
      <c r="F15" s="843"/>
      <c r="G15" s="843"/>
      <c r="H15" s="843"/>
      <c r="I15" s="843"/>
      <c r="J15" s="843"/>
      <c r="K15" s="843"/>
      <c r="L15" s="843"/>
      <c r="M15" s="844"/>
    </row>
    <row r="16" spans="1:13" ht="7.5" customHeight="1">
      <c r="A16" s="544"/>
      <c r="B16" s="29"/>
      <c r="C16" s="29"/>
      <c r="D16" s="29"/>
      <c r="E16" s="29"/>
      <c r="F16" s="29"/>
      <c r="G16" s="29"/>
      <c r="H16" s="29"/>
      <c r="I16" s="29"/>
      <c r="J16" s="29"/>
      <c r="K16" s="29"/>
      <c r="L16" s="29"/>
      <c r="M16" s="536"/>
    </row>
    <row r="17" spans="1:13" ht="12.75" customHeight="1">
      <c r="A17" s="854" t="s">
        <v>380</v>
      </c>
      <c r="B17" s="843"/>
      <c r="C17" s="843"/>
      <c r="D17" s="843"/>
      <c r="E17" s="843"/>
      <c r="F17" s="843"/>
      <c r="G17" s="843"/>
      <c r="H17" s="843"/>
      <c r="I17" s="843"/>
      <c r="J17" s="843"/>
      <c r="K17" s="843"/>
      <c r="L17" s="843"/>
      <c r="M17" s="844"/>
    </row>
    <row r="18" spans="1:13" ht="7.5" customHeight="1">
      <c r="A18" s="546"/>
      <c r="B18" s="29"/>
      <c r="C18" s="29"/>
      <c r="D18" s="29"/>
      <c r="E18" s="29"/>
      <c r="F18" s="29"/>
      <c r="G18" s="29"/>
      <c r="H18" s="29"/>
      <c r="I18" s="29"/>
      <c r="J18" s="29"/>
      <c r="K18" s="29"/>
      <c r="L18" s="29"/>
      <c r="M18" s="536"/>
    </row>
    <row r="19" spans="1:13" ht="12.75" customHeight="1">
      <c r="A19" s="855" t="s">
        <v>296</v>
      </c>
      <c r="B19" s="843"/>
      <c r="C19" s="843"/>
      <c r="D19" s="843"/>
      <c r="E19" s="843"/>
      <c r="F19" s="843"/>
      <c r="G19" s="843"/>
      <c r="H19" s="843"/>
      <c r="I19" s="843"/>
      <c r="J19" s="843"/>
      <c r="K19" s="843"/>
      <c r="L19" s="843"/>
      <c r="M19" s="844"/>
    </row>
    <row r="20" spans="1:13" ht="12.75" customHeight="1">
      <c r="A20" s="856"/>
      <c r="B20" s="843"/>
      <c r="C20" s="843"/>
      <c r="D20" s="843"/>
      <c r="E20" s="843"/>
      <c r="F20" s="843"/>
      <c r="G20" s="843"/>
      <c r="H20" s="843"/>
      <c r="I20" s="843"/>
      <c r="J20" s="843"/>
      <c r="K20" s="843"/>
      <c r="L20" s="843"/>
      <c r="M20" s="844"/>
    </row>
    <row r="21" spans="1:13" ht="7.5" customHeight="1">
      <c r="A21" s="549"/>
      <c r="B21" s="29"/>
      <c r="C21" s="29"/>
      <c r="D21" s="29"/>
      <c r="E21" s="29"/>
      <c r="F21" s="29"/>
      <c r="G21" s="29"/>
      <c r="H21" s="29"/>
      <c r="I21" s="29"/>
      <c r="J21" s="29"/>
      <c r="K21" s="29"/>
      <c r="L21" s="29"/>
      <c r="M21" s="536"/>
    </row>
    <row r="22" spans="1:13" ht="12.75" customHeight="1">
      <c r="A22" s="854" t="s">
        <v>203</v>
      </c>
      <c r="B22" s="843"/>
      <c r="C22" s="843"/>
      <c r="D22" s="843"/>
      <c r="E22" s="843"/>
      <c r="F22" s="843"/>
      <c r="G22" s="843"/>
      <c r="H22" s="843"/>
      <c r="I22" s="843"/>
      <c r="J22" s="843"/>
      <c r="K22" s="843"/>
      <c r="L22" s="843"/>
      <c r="M22" s="844"/>
    </row>
    <row r="23" spans="1:13" ht="7.5" customHeight="1">
      <c r="A23" s="546"/>
      <c r="B23" s="29"/>
      <c r="C23" s="29"/>
      <c r="D23" s="29"/>
      <c r="E23" s="29"/>
      <c r="F23" s="29"/>
      <c r="G23" s="29"/>
      <c r="H23" s="29"/>
      <c r="I23" s="29"/>
      <c r="J23" s="29"/>
      <c r="K23" s="29"/>
      <c r="L23" s="29"/>
      <c r="M23" s="536"/>
    </row>
    <row r="24" spans="1:13" ht="12.75" customHeight="1">
      <c r="A24" s="854" t="s">
        <v>381</v>
      </c>
      <c r="B24" s="843"/>
      <c r="C24" s="843"/>
      <c r="D24" s="843"/>
      <c r="E24" s="843"/>
      <c r="F24" s="843"/>
      <c r="G24" s="843"/>
      <c r="H24" s="843"/>
      <c r="I24" s="843"/>
      <c r="J24" s="843"/>
      <c r="K24" s="843"/>
      <c r="L24" s="843"/>
      <c r="M24" s="844"/>
    </row>
    <row r="25" spans="1:13" ht="7.5" customHeight="1">
      <c r="A25" s="546"/>
      <c r="B25" s="29"/>
      <c r="C25" s="29"/>
      <c r="D25" s="29"/>
      <c r="E25" s="29"/>
      <c r="F25" s="29"/>
      <c r="G25" s="29"/>
      <c r="H25" s="29"/>
      <c r="I25" s="29"/>
      <c r="J25" s="29"/>
      <c r="K25" s="29"/>
      <c r="L25" s="29"/>
      <c r="M25" s="536"/>
    </row>
    <row r="26" spans="1:13" ht="12.75" customHeight="1">
      <c r="A26" s="854" t="s">
        <v>382</v>
      </c>
      <c r="B26" s="843"/>
      <c r="C26" s="843"/>
      <c r="D26" s="843"/>
      <c r="E26" s="843"/>
      <c r="F26" s="843"/>
      <c r="G26" s="843"/>
      <c r="H26" s="843"/>
      <c r="I26" s="843"/>
      <c r="J26" s="843"/>
      <c r="K26" s="843"/>
      <c r="L26" s="843"/>
      <c r="M26" s="844"/>
    </row>
    <row r="27" spans="1:13" ht="7.5" customHeight="1">
      <c r="A27" s="546"/>
      <c r="B27" s="29"/>
      <c r="C27" s="29"/>
      <c r="D27" s="29"/>
      <c r="E27" s="29"/>
      <c r="F27" s="29"/>
      <c r="G27" s="29"/>
      <c r="H27" s="29"/>
      <c r="I27" s="29"/>
      <c r="J27" s="29"/>
      <c r="K27" s="29"/>
      <c r="L27" s="29"/>
      <c r="M27" s="536"/>
    </row>
    <row r="28" spans="1:13" ht="12.75" customHeight="1">
      <c r="A28" s="854" t="s">
        <v>470</v>
      </c>
      <c r="B28" s="843"/>
      <c r="C28" s="843"/>
      <c r="D28" s="843"/>
      <c r="E28" s="843"/>
      <c r="F28" s="843"/>
      <c r="G28" s="843"/>
      <c r="H28" s="843"/>
      <c r="I28" s="843"/>
      <c r="J28" s="843"/>
      <c r="K28" s="843"/>
      <c r="L28" s="843"/>
      <c r="M28" s="844"/>
    </row>
    <row r="29" spans="1:13" ht="7.5" customHeight="1">
      <c r="A29" s="546"/>
      <c r="B29" s="29"/>
      <c r="C29" s="29"/>
      <c r="D29" s="29"/>
      <c r="E29" s="29"/>
      <c r="F29" s="29"/>
      <c r="G29" s="29"/>
      <c r="H29" s="29"/>
      <c r="I29" s="29"/>
      <c r="J29" s="29"/>
      <c r="K29" s="29"/>
      <c r="L29" s="29"/>
      <c r="M29" s="536"/>
    </row>
    <row r="30" spans="1:13" ht="12.75" customHeight="1">
      <c r="A30" s="854" t="s">
        <v>204</v>
      </c>
      <c r="B30" s="843"/>
      <c r="C30" s="843"/>
      <c r="D30" s="843"/>
      <c r="E30" s="843"/>
      <c r="F30" s="843"/>
      <c r="G30" s="843"/>
      <c r="H30" s="843"/>
      <c r="I30" s="843"/>
      <c r="J30" s="843"/>
      <c r="K30" s="843"/>
      <c r="L30" s="843"/>
      <c r="M30" s="844"/>
    </row>
    <row r="31" spans="1:13" ht="7.5" customHeight="1">
      <c r="A31" s="546"/>
      <c r="B31" s="29"/>
      <c r="C31" s="29"/>
      <c r="D31" s="29"/>
      <c r="E31" s="29"/>
      <c r="F31" s="29"/>
      <c r="G31" s="29"/>
      <c r="H31" s="29"/>
      <c r="I31" s="29"/>
      <c r="J31" s="29"/>
      <c r="K31" s="29"/>
      <c r="L31" s="29"/>
      <c r="M31" s="536"/>
    </row>
    <row r="32" spans="1:13" ht="12.75" customHeight="1">
      <c r="A32" s="854" t="s">
        <v>383</v>
      </c>
      <c r="B32" s="843"/>
      <c r="C32" s="843"/>
      <c r="D32" s="843"/>
      <c r="E32" s="843"/>
      <c r="F32" s="843"/>
      <c r="G32" s="843"/>
      <c r="H32" s="843"/>
      <c r="I32" s="843"/>
      <c r="J32" s="843"/>
      <c r="K32" s="843"/>
      <c r="L32" s="843"/>
      <c r="M32" s="844"/>
    </row>
    <row r="33" spans="1:13" ht="7.5" customHeight="1">
      <c r="A33" s="546"/>
      <c r="B33" s="29"/>
      <c r="C33" s="29"/>
      <c r="D33" s="29"/>
      <c r="E33" s="29"/>
      <c r="F33" s="29"/>
      <c r="G33" s="29"/>
      <c r="H33" s="29"/>
      <c r="I33" s="29"/>
      <c r="J33" s="29"/>
      <c r="K33" s="29"/>
      <c r="L33" s="29"/>
      <c r="M33" s="536"/>
    </row>
    <row r="34" spans="1:13" ht="12.75" customHeight="1">
      <c r="A34" s="855" t="s">
        <v>294</v>
      </c>
      <c r="B34" s="843"/>
      <c r="C34" s="843"/>
      <c r="D34" s="843"/>
      <c r="E34" s="843"/>
      <c r="F34" s="843"/>
      <c r="G34" s="843"/>
      <c r="H34" s="843"/>
      <c r="I34" s="843"/>
      <c r="J34" s="843"/>
      <c r="K34" s="843"/>
      <c r="L34" s="843"/>
      <c r="M34" s="844"/>
    </row>
    <row r="35" spans="1:13" ht="7.5" customHeight="1">
      <c r="A35" s="550"/>
      <c r="B35" s="29"/>
      <c r="C35" s="29"/>
      <c r="D35" s="29"/>
      <c r="E35" s="29"/>
      <c r="F35" s="29"/>
      <c r="G35" s="29"/>
      <c r="H35" s="29"/>
      <c r="I35" s="29"/>
      <c r="J35" s="29"/>
      <c r="K35" s="29"/>
      <c r="L35" s="29"/>
      <c r="M35" s="536"/>
    </row>
    <row r="36" spans="1:13" ht="12.75" customHeight="1">
      <c r="A36" s="854" t="s">
        <v>205</v>
      </c>
      <c r="B36" s="843"/>
      <c r="C36" s="843"/>
      <c r="D36" s="843"/>
      <c r="E36" s="843"/>
      <c r="F36" s="843"/>
      <c r="G36" s="843"/>
      <c r="H36" s="843"/>
      <c r="I36" s="843"/>
      <c r="J36" s="843"/>
      <c r="K36" s="843"/>
      <c r="L36" s="843"/>
      <c r="M36" s="844"/>
    </row>
    <row r="37" spans="1:13" ht="7.5" customHeight="1">
      <c r="A37" s="546"/>
      <c r="B37" s="29"/>
      <c r="C37" s="29"/>
      <c r="D37" s="29"/>
      <c r="E37" s="29"/>
      <c r="F37" s="29"/>
      <c r="G37" s="29"/>
      <c r="H37" s="29"/>
      <c r="I37" s="29"/>
      <c r="J37" s="29"/>
      <c r="K37" s="29"/>
      <c r="L37" s="29"/>
      <c r="M37" s="536"/>
    </row>
    <row r="38" spans="1:13" ht="12.75" customHeight="1">
      <c r="A38" s="854" t="s">
        <v>384</v>
      </c>
      <c r="B38" s="843"/>
      <c r="C38" s="843"/>
      <c r="D38" s="843"/>
      <c r="E38" s="843"/>
      <c r="F38" s="843"/>
      <c r="G38" s="843"/>
      <c r="H38" s="843"/>
      <c r="I38" s="843"/>
      <c r="J38" s="843"/>
      <c r="K38" s="843"/>
      <c r="L38" s="843"/>
      <c r="M38" s="844"/>
    </row>
    <row r="39" spans="1:13" ht="7.5" customHeight="1">
      <c r="A39" s="546"/>
      <c r="B39" s="29"/>
      <c r="C39" s="29"/>
      <c r="D39" s="29"/>
      <c r="E39" s="29"/>
      <c r="F39" s="29"/>
      <c r="G39" s="29"/>
      <c r="H39" s="29"/>
      <c r="I39" s="29"/>
      <c r="J39" s="29"/>
      <c r="K39" s="29"/>
      <c r="L39" s="29"/>
      <c r="M39" s="536"/>
    </row>
    <row r="40" spans="1:13" ht="12.75" customHeight="1">
      <c r="A40" s="854" t="s">
        <v>385</v>
      </c>
      <c r="B40" s="843"/>
      <c r="C40" s="843"/>
      <c r="D40" s="843"/>
      <c r="E40" s="843"/>
      <c r="F40" s="843"/>
      <c r="G40" s="843"/>
      <c r="H40" s="843"/>
      <c r="I40" s="843"/>
      <c r="J40" s="843"/>
      <c r="K40" s="843"/>
      <c r="L40" s="843"/>
      <c r="M40" s="844"/>
    </row>
    <row r="41" spans="1:13" ht="12.75" customHeight="1">
      <c r="A41" s="551"/>
      <c r="B41" s="552"/>
      <c r="C41" s="552"/>
      <c r="D41" s="552"/>
      <c r="E41" s="552"/>
      <c r="F41" s="552"/>
      <c r="G41" s="552"/>
      <c r="H41" s="552"/>
      <c r="I41" s="552"/>
      <c r="J41" s="552"/>
      <c r="K41" s="552"/>
      <c r="L41" s="552"/>
      <c r="M41" s="553"/>
    </row>
    <row r="42" spans="1:13" ht="12.75" customHeight="1">
      <c r="A42" s="857" t="s">
        <v>402</v>
      </c>
      <c r="B42" s="843"/>
      <c r="C42" s="843"/>
      <c r="D42" s="843"/>
      <c r="E42" s="843"/>
      <c r="F42" s="843"/>
      <c r="G42" s="843"/>
      <c r="H42" s="843"/>
      <c r="I42" s="843"/>
      <c r="J42" s="843"/>
      <c r="K42" s="843"/>
      <c r="L42" s="843"/>
      <c r="M42" s="844"/>
    </row>
    <row r="43" spans="1:13" ht="7.5" customHeight="1">
      <c r="A43" s="555"/>
      <c r="B43" s="29"/>
      <c r="C43" s="29"/>
      <c r="D43" s="29"/>
      <c r="E43" s="29"/>
      <c r="F43" s="29"/>
      <c r="G43" s="29"/>
      <c r="H43" s="29"/>
      <c r="I43" s="29"/>
      <c r="J43" s="29"/>
      <c r="K43" s="29"/>
      <c r="L43" s="29"/>
      <c r="M43" s="536"/>
    </row>
    <row r="44" spans="1:13" ht="12.75" customHeight="1">
      <c r="A44" s="858" t="s">
        <v>471</v>
      </c>
      <c r="B44" s="843"/>
      <c r="C44" s="843"/>
      <c r="D44" s="843"/>
      <c r="E44" s="843"/>
      <c r="F44" s="843"/>
      <c r="G44" s="843"/>
      <c r="H44" s="843"/>
      <c r="I44" s="843"/>
      <c r="J44" s="843"/>
      <c r="K44" s="843"/>
      <c r="L44" s="843"/>
      <c r="M44" s="844"/>
    </row>
    <row r="45" spans="1:13" ht="12.75" customHeight="1">
      <c r="A45" s="856"/>
      <c r="B45" s="843"/>
      <c r="C45" s="843"/>
      <c r="D45" s="843"/>
      <c r="E45" s="843"/>
      <c r="F45" s="843"/>
      <c r="G45" s="843"/>
      <c r="H45" s="843"/>
      <c r="I45" s="843"/>
      <c r="J45" s="843"/>
      <c r="K45" s="843"/>
      <c r="L45" s="843"/>
      <c r="M45" s="844"/>
    </row>
    <row r="46" spans="1:13" ht="12.75" customHeight="1">
      <c r="A46" s="856"/>
      <c r="B46" s="843"/>
      <c r="C46" s="843"/>
      <c r="D46" s="843"/>
      <c r="E46" s="843"/>
      <c r="F46" s="843"/>
      <c r="G46" s="843"/>
      <c r="H46" s="843"/>
      <c r="I46" s="843"/>
      <c r="J46" s="843"/>
      <c r="K46" s="843"/>
      <c r="L46" s="843"/>
      <c r="M46" s="844"/>
    </row>
    <row r="47" spans="1:13" ht="7.5" customHeight="1">
      <c r="A47" s="554"/>
      <c r="B47" s="29"/>
      <c r="C47" s="29"/>
      <c r="D47" s="29"/>
      <c r="E47" s="29"/>
      <c r="F47" s="29"/>
      <c r="G47" s="29"/>
      <c r="H47" s="29"/>
      <c r="I47" s="29"/>
      <c r="J47" s="29"/>
      <c r="K47" s="29"/>
      <c r="L47" s="29"/>
      <c r="M47" s="536"/>
    </row>
    <row r="48" spans="1:13" ht="12.75" customHeight="1">
      <c r="A48" s="853" t="s">
        <v>437</v>
      </c>
      <c r="B48" s="843"/>
      <c r="C48" s="843"/>
      <c r="D48" s="843"/>
      <c r="E48" s="843"/>
      <c r="F48" s="843"/>
      <c r="G48" s="843"/>
      <c r="H48" s="843"/>
      <c r="I48" s="843"/>
      <c r="J48" s="843"/>
      <c r="K48" s="843"/>
      <c r="L48" s="843"/>
      <c r="M48" s="844"/>
    </row>
    <row r="49" spans="1:13" ht="12.75" customHeight="1">
      <c r="A49" s="859" t="s">
        <v>472</v>
      </c>
      <c r="B49" s="843"/>
      <c r="C49" s="843"/>
      <c r="D49" s="843"/>
      <c r="E49" s="843"/>
      <c r="F49" s="843"/>
      <c r="G49" s="843"/>
      <c r="H49" s="843"/>
      <c r="I49" s="843"/>
      <c r="J49" s="843"/>
      <c r="K49" s="843"/>
      <c r="L49" s="843"/>
      <c r="M49" s="844"/>
    </row>
    <row r="50" spans="1:13" ht="7.5" customHeight="1">
      <c r="A50" s="554"/>
      <c r="B50" s="29"/>
      <c r="C50" s="29"/>
      <c r="D50" s="29"/>
      <c r="E50" s="29"/>
      <c r="F50" s="29"/>
      <c r="G50" s="29"/>
      <c r="H50" s="29"/>
      <c r="I50" s="29"/>
      <c r="J50" s="29"/>
      <c r="K50" s="29"/>
      <c r="L50" s="29"/>
      <c r="M50" s="536"/>
    </row>
    <row r="51" spans="1:13" ht="12.75" customHeight="1">
      <c r="A51" s="853" t="s">
        <v>438</v>
      </c>
      <c r="B51" s="843"/>
      <c r="C51" s="843"/>
      <c r="D51" s="843"/>
      <c r="E51" s="843"/>
      <c r="F51" s="843"/>
      <c r="G51" s="843"/>
      <c r="H51" s="843"/>
      <c r="I51" s="843"/>
      <c r="J51" s="843"/>
      <c r="K51" s="843"/>
      <c r="L51" s="843"/>
      <c r="M51" s="844"/>
    </row>
    <row r="52" spans="1:13" ht="12.75" customHeight="1">
      <c r="A52" s="859" t="s">
        <v>439</v>
      </c>
      <c r="B52" s="843"/>
      <c r="C52" s="843"/>
      <c r="D52" s="843"/>
      <c r="E52" s="843"/>
      <c r="F52" s="843"/>
      <c r="G52" s="843"/>
      <c r="H52" s="843"/>
      <c r="I52" s="843"/>
      <c r="J52" s="843"/>
      <c r="K52" s="843"/>
      <c r="L52" s="843"/>
      <c r="M52" s="844"/>
    </row>
    <row r="53" spans="1:13" ht="7.5" customHeight="1">
      <c r="A53" s="554"/>
      <c r="B53" s="29"/>
      <c r="C53" s="29"/>
      <c r="D53" s="29"/>
      <c r="E53" s="29"/>
      <c r="F53" s="29"/>
      <c r="G53" s="29"/>
      <c r="H53" s="29"/>
      <c r="I53" s="29"/>
      <c r="J53" s="29"/>
      <c r="K53" s="29"/>
      <c r="L53" s="29"/>
      <c r="M53" s="536"/>
    </row>
    <row r="54" spans="1:13" ht="12.75" customHeight="1">
      <c r="A54" s="853" t="s">
        <v>206</v>
      </c>
      <c r="B54" s="843"/>
      <c r="C54" s="843"/>
      <c r="D54" s="843"/>
      <c r="E54" s="843"/>
      <c r="F54" s="843"/>
      <c r="G54" s="843"/>
      <c r="H54" s="843"/>
      <c r="I54" s="843"/>
      <c r="J54" s="843"/>
      <c r="K54" s="843"/>
      <c r="L54" s="843"/>
      <c r="M54" s="844"/>
    </row>
    <row r="55" spans="1:13" ht="12.75" customHeight="1">
      <c r="A55" s="859" t="s">
        <v>207</v>
      </c>
      <c r="B55" s="843"/>
      <c r="C55" s="843"/>
      <c r="D55" s="843"/>
      <c r="E55" s="843"/>
      <c r="F55" s="843"/>
      <c r="G55" s="843"/>
      <c r="H55" s="843"/>
      <c r="I55" s="843"/>
      <c r="J55" s="843"/>
      <c r="K55" s="843"/>
      <c r="L55" s="843"/>
      <c r="M55" s="844"/>
    </row>
    <row r="56" spans="1:13" ht="12.75" customHeight="1">
      <c r="A56" s="859" t="s">
        <v>208</v>
      </c>
      <c r="B56" s="843"/>
      <c r="C56" s="843"/>
      <c r="D56" s="843"/>
      <c r="E56" s="843"/>
      <c r="F56" s="843"/>
      <c r="G56" s="843"/>
      <c r="H56" s="843"/>
      <c r="I56" s="843"/>
      <c r="J56" s="843"/>
      <c r="K56" s="843"/>
      <c r="L56" s="843"/>
      <c r="M56" s="844"/>
    </row>
    <row r="57" spans="1:13" ht="12.75" customHeight="1">
      <c r="A57" s="860" t="s">
        <v>209</v>
      </c>
      <c r="B57" s="843"/>
      <c r="C57" s="843"/>
      <c r="D57" s="843"/>
      <c r="E57" s="843"/>
      <c r="F57" s="843"/>
      <c r="G57" s="843"/>
      <c r="H57" s="843"/>
      <c r="I57" s="843"/>
      <c r="J57" s="843"/>
      <c r="K57" s="843"/>
      <c r="L57" s="843"/>
      <c r="M57" s="844"/>
    </row>
    <row r="58" spans="1:13" ht="12.75" customHeight="1">
      <c r="A58" s="856"/>
      <c r="B58" s="843"/>
      <c r="C58" s="843"/>
      <c r="D58" s="843"/>
      <c r="E58" s="843"/>
      <c r="F58" s="843"/>
      <c r="G58" s="843"/>
      <c r="H58" s="843"/>
      <c r="I58" s="843"/>
      <c r="J58" s="843"/>
      <c r="K58" s="843"/>
      <c r="L58" s="843"/>
      <c r="M58" s="844"/>
    </row>
    <row r="59" spans="1:13" ht="3.75" customHeight="1">
      <c r="A59" s="859" t="s">
        <v>210</v>
      </c>
      <c r="B59" s="843"/>
      <c r="C59" s="843"/>
      <c r="D59" s="843"/>
      <c r="E59" s="843"/>
      <c r="F59" s="843"/>
      <c r="G59" s="843"/>
      <c r="H59" s="843"/>
      <c r="I59" s="843"/>
      <c r="J59" s="843"/>
      <c r="K59" s="843"/>
      <c r="L59" s="843"/>
      <c r="M59" s="844"/>
    </row>
    <row r="60" spans="1:13" ht="12.75" customHeight="1">
      <c r="A60" s="856"/>
      <c r="B60" s="843"/>
      <c r="C60" s="843"/>
      <c r="D60" s="843"/>
      <c r="E60" s="843"/>
      <c r="F60" s="843"/>
      <c r="G60" s="843"/>
      <c r="H60" s="843"/>
      <c r="I60" s="843"/>
      <c r="J60" s="843"/>
      <c r="K60" s="843"/>
      <c r="L60" s="843"/>
      <c r="M60" s="844"/>
    </row>
    <row r="61" spans="1:13" ht="12.75" customHeight="1">
      <c r="A61" s="859" t="s">
        <v>211</v>
      </c>
      <c r="B61" s="843"/>
      <c r="C61" s="843"/>
      <c r="D61" s="843"/>
      <c r="E61" s="843"/>
      <c r="F61" s="843"/>
      <c r="G61" s="843"/>
      <c r="H61" s="843"/>
      <c r="I61" s="843"/>
      <c r="J61" s="843"/>
      <c r="K61" s="843"/>
      <c r="L61" s="843"/>
      <c r="M61" s="844"/>
    </row>
    <row r="62" spans="1:13" ht="7.5" customHeight="1">
      <c r="A62" s="554"/>
      <c r="B62" s="29"/>
      <c r="C62" s="29"/>
      <c r="D62" s="29"/>
      <c r="E62" s="29"/>
      <c r="F62" s="29"/>
      <c r="G62" s="29"/>
      <c r="H62" s="29"/>
      <c r="I62" s="29"/>
      <c r="J62" s="29"/>
      <c r="K62" s="29"/>
      <c r="L62" s="29"/>
      <c r="M62" s="536"/>
    </row>
    <row r="63" spans="1:13" ht="12.75" customHeight="1">
      <c r="A63" s="854" t="s">
        <v>440</v>
      </c>
      <c r="B63" s="843"/>
      <c r="C63" s="843"/>
      <c r="D63" s="843"/>
      <c r="E63" s="843"/>
      <c r="F63" s="843"/>
      <c r="G63" s="843"/>
      <c r="H63" s="843"/>
      <c r="I63" s="843"/>
      <c r="J63" s="843"/>
      <c r="K63" s="843"/>
      <c r="L63" s="843"/>
      <c r="M63" s="844"/>
    </row>
    <row r="64" spans="1:13" ht="7.5" customHeight="1">
      <c r="A64" s="546"/>
      <c r="B64" s="29"/>
      <c r="C64" s="29"/>
      <c r="D64" s="29"/>
      <c r="E64" s="29"/>
      <c r="F64" s="29"/>
      <c r="G64" s="29"/>
      <c r="H64" s="29"/>
      <c r="I64" s="29"/>
      <c r="J64" s="29"/>
      <c r="K64" s="29"/>
      <c r="L64" s="29"/>
      <c r="M64" s="536"/>
    </row>
    <row r="65" spans="1:13" ht="12.75" customHeight="1">
      <c r="A65" s="854" t="s">
        <v>441</v>
      </c>
      <c r="B65" s="843"/>
      <c r="C65" s="843"/>
      <c r="D65" s="843"/>
      <c r="E65" s="843"/>
      <c r="F65" s="843"/>
      <c r="G65" s="843"/>
      <c r="H65" s="843"/>
      <c r="I65" s="843"/>
      <c r="J65" s="843"/>
      <c r="K65" s="843"/>
      <c r="L65" s="843"/>
      <c r="M65" s="844"/>
    </row>
    <row r="66" spans="1:13" ht="7.5" customHeight="1">
      <c r="A66" s="546"/>
      <c r="B66" s="29"/>
      <c r="C66" s="29"/>
      <c r="D66" s="29"/>
      <c r="E66" s="29"/>
      <c r="F66" s="29"/>
      <c r="G66" s="29"/>
      <c r="H66" s="29"/>
      <c r="I66" s="29"/>
      <c r="J66" s="29"/>
      <c r="K66" s="29"/>
      <c r="L66" s="29"/>
      <c r="M66" s="536"/>
    </row>
    <row r="67" spans="1:13" ht="12.75" customHeight="1">
      <c r="A67" s="854" t="s">
        <v>442</v>
      </c>
      <c r="B67" s="843"/>
      <c r="C67" s="843"/>
      <c r="D67" s="843"/>
      <c r="E67" s="843"/>
      <c r="F67" s="843"/>
      <c r="G67" s="843"/>
      <c r="H67" s="843"/>
      <c r="I67" s="843"/>
      <c r="J67" s="843"/>
      <c r="K67" s="843"/>
      <c r="L67" s="843"/>
      <c r="M67" s="844"/>
    </row>
    <row r="68" spans="1:13" ht="7.5" customHeight="1">
      <c r="A68" s="546"/>
      <c r="B68" s="29"/>
      <c r="C68" s="29"/>
      <c r="D68" s="29"/>
      <c r="E68" s="29"/>
      <c r="F68" s="29"/>
      <c r="G68" s="29"/>
      <c r="H68" s="29"/>
      <c r="I68" s="29"/>
      <c r="J68" s="29"/>
      <c r="K68" s="29"/>
      <c r="L68" s="29"/>
      <c r="M68" s="536"/>
    </row>
    <row r="69" spans="1:13" ht="12.75" customHeight="1">
      <c r="A69" s="854" t="s">
        <v>443</v>
      </c>
      <c r="B69" s="843"/>
      <c r="C69" s="843"/>
      <c r="D69" s="843"/>
      <c r="E69" s="843"/>
      <c r="F69" s="843"/>
      <c r="G69" s="843"/>
      <c r="H69" s="843"/>
      <c r="I69" s="843"/>
      <c r="J69" s="843"/>
      <c r="K69" s="843"/>
      <c r="L69" s="843"/>
      <c r="M69" s="844"/>
    </row>
    <row r="70" spans="1:13" ht="7.5" customHeight="1">
      <c r="A70" s="546"/>
      <c r="B70" s="29"/>
      <c r="C70" s="29"/>
      <c r="D70" s="29"/>
      <c r="E70" s="29"/>
      <c r="F70" s="29"/>
      <c r="G70" s="29"/>
      <c r="H70" s="29"/>
      <c r="I70" s="29"/>
      <c r="J70" s="29"/>
      <c r="K70" s="29"/>
      <c r="L70" s="29"/>
      <c r="M70" s="536"/>
    </row>
    <row r="71" spans="1:13" ht="12.75" customHeight="1">
      <c r="A71" s="854" t="s">
        <v>444</v>
      </c>
      <c r="B71" s="843"/>
      <c r="C71" s="843"/>
      <c r="D71" s="843"/>
      <c r="E71" s="843"/>
      <c r="F71" s="843"/>
      <c r="G71" s="843"/>
      <c r="H71" s="843"/>
      <c r="I71" s="843"/>
      <c r="J71" s="843"/>
      <c r="K71" s="843"/>
      <c r="L71" s="843"/>
      <c r="M71" s="844"/>
    </row>
    <row r="72" spans="1:13" ht="7.5" customHeight="1">
      <c r="A72" s="546"/>
      <c r="B72" s="29"/>
      <c r="C72" s="29"/>
      <c r="D72" s="29"/>
      <c r="E72" s="29"/>
      <c r="F72" s="29"/>
      <c r="G72" s="29"/>
      <c r="H72" s="29"/>
      <c r="I72" s="29"/>
      <c r="J72" s="29"/>
      <c r="K72" s="29"/>
      <c r="L72" s="29"/>
      <c r="M72" s="536"/>
    </row>
    <row r="73" spans="1:13" ht="12.75" customHeight="1">
      <c r="A73" s="854" t="s">
        <v>473</v>
      </c>
      <c r="B73" s="843"/>
      <c r="C73" s="843"/>
      <c r="D73" s="843"/>
      <c r="E73" s="843"/>
      <c r="F73" s="843"/>
      <c r="G73" s="843"/>
      <c r="H73" s="843"/>
      <c r="I73" s="843"/>
      <c r="J73" s="843"/>
      <c r="K73" s="843"/>
      <c r="L73" s="843"/>
      <c r="M73" s="844"/>
    </row>
    <row r="74" spans="1:13" ht="7.5" customHeight="1">
      <c r="A74" s="554"/>
      <c r="B74" s="29"/>
      <c r="C74" s="29"/>
      <c r="D74" s="29"/>
      <c r="E74" s="29"/>
      <c r="F74" s="29"/>
      <c r="G74" s="29"/>
      <c r="H74" s="29"/>
      <c r="I74" s="29"/>
      <c r="J74" s="29"/>
      <c r="K74" s="29"/>
      <c r="L74" s="29"/>
      <c r="M74" s="536"/>
    </row>
    <row r="75" spans="1:13" ht="12.75" customHeight="1">
      <c r="A75" s="858" t="s">
        <v>445</v>
      </c>
      <c r="B75" s="843"/>
      <c r="C75" s="843"/>
      <c r="D75" s="843"/>
      <c r="E75" s="843"/>
      <c r="F75" s="843"/>
      <c r="G75" s="843"/>
      <c r="H75" s="843"/>
      <c r="I75" s="843"/>
      <c r="J75" s="843"/>
      <c r="K75" s="843"/>
      <c r="L75" s="843"/>
      <c r="M75" s="844"/>
    </row>
    <row r="76" spans="1:13" ht="12.75" customHeight="1">
      <c r="A76" s="856"/>
      <c r="B76" s="843"/>
      <c r="C76" s="843"/>
      <c r="D76" s="843"/>
      <c r="E76" s="843"/>
      <c r="F76" s="843"/>
      <c r="G76" s="843"/>
      <c r="H76" s="843"/>
      <c r="I76" s="843"/>
      <c r="J76" s="843"/>
      <c r="K76" s="843"/>
      <c r="L76" s="843"/>
      <c r="M76" s="844"/>
    </row>
    <row r="77" spans="1:13" ht="7.5" customHeight="1">
      <c r="A77" s="554"/>
      <c r="B77" s="29"/>
      <c r="C77" s="29"/>
      <c r="D77" s="29"/>
      <c r="E77" s="29"/>
      <c r="F77" s="29"/>
      <c r="G77" s="29"/>
      <c r="H77" s="29"/>
      <c r="I77" s="29"/>
      <c r="J77" s="29"/>
      <c r="K77" s="29"/>
      <c r="L77" s="29"/>
      <c r="M77" s="536"/>
    </row>
    <row r="78" spans="1:13" ht="12.75" customHeight="1">
      <c r="A78" s="855" t="s">
        <v>515</v>
      </c>
      <c r="B78" s="843"/>
      <c r="C78" s="843"/>
      <c r="D78" s="843"/>
      <c r="E78" s="843"/>
      <c r="F78" s="843"/>
      <c r="G78" s="843"/>
      <c r="H78" s="843"/>
      <c r="I78" s="843"/>
      <c r="J78" s="843"/>
      <c r="K78" s="843"/>
      <c r="L78" s="843"/>
      <c r="M78" s="844"/>
    </row>
    <row r="79" spans="1:13" ht="12.75" customHeight="1">
      <c r="A79" s="856"/>
      <c r="B79" s="843"/>
      <c r="C79" s="843"/>
      <c r="D79" s="843"/>
      <c r="E79" s="843"/>
      <c r="F79" s="843"/>
      <c r="G79" s="843"/>
      <c r="H79" s="843"/>
      <c r="I79" s="843"/>
      <c r="J79" s="843"/>
      <c r="K79" s="843"/>
      <c r="L79" s="843"/>
      <c r="M79" s="844"/>
    </row>
    <row r="80" spans="1:13" ht="7.5" customHeight="1">
      <c r="A80" s="550"/>
      <c r="B80" s="29"/>
      <c r="C80" s="29"/>
      <c r="D80" s="29"/>
      <c r="E80" s="29"/>
      <c r="F80" s="29"/>
      <c r="G80" s="29"/>
      <c r="H80" s="29"/>
      <c r="I80" s="29"/>
      <c r="J80" s="29"/>
      <c r="K80" s="29"/>
      <c r="L80" s="29"/>
      <c r="M80" s="536"/>
    </row>
    <row r="81" spans="1:13" ht="12.75" customHeight="1">
      <c r="A81" s="855" t="s">
        <v>417</v>
      </c>
      <c r="B81" s="843"/>
      <c r="C81" s="843"/>
      <c r="D81" s="843"/>
      <c r="E81" s="843"/>
      <c r="F81" s="843"/>
      <c r="G81" s="843"/>
      <c r="H81" s="843"/>
      <c r="I81" s="843"/>
      <c r="J81" s="843"/>
      <c r="K81" s="843"/>
      <c r="L81" s="843"/>
      <c r="M81" s="844"/>
    </row>
    <row r="82" spans="1:13" ht="7.5" customHeight="1">
      <c r="A82" s="550"/>
      <c r="B82" s="29"/>
      <c r="C82" s="29"/>
      <c r="D82" s="29"/>
      <c r="E82" s="29"/>
      <c r="F82" s="29"/>
      <c r="G82" s="29"/>
      <c r="H82" s="29"/>
      <c r="I82" s="29"/>
      <c r="J82" s="29"/>
      <c r="K82" s="29"/>
      <c r="L82" s="29"/>
      <c r="M82" s="536"/>
    </row>
    <row r="83" spans="1:13" ht="12.75" customHeight="1">
      <c r="A83" s="855" t="s">
        <v>499</v>
      </c>
      <c r="B83" s="843"/>
      <c r="C83" s="843"/>
      <c r="D83" s="843"/>
      <c r="E83" s="843"/>
      <c r="F83" s="843"/>
      <c r="G83" s="843"/>
      <c r="H83" s="843"/>
      <c r="I83" s="843"/>
      <c r="J83" s="843"/>
      <c r="K83" s="843"/>
      <c r="L83" s="843"/>
      <c r="M83" s="844"/>
    </row>
    <row r="84" spans="1:13" ht="12.75" customHeight="1">
      <c r="A84" s="856"/>
      <c r="B84" s="843"/>
      <c r="C84" s="843"/>
      <c r="D84" s="843"/>
      <c r="E84" s="843"/>
      <c r="F84" s="843"/>
      <c r="G84" s="843"/>
      <c r="H84" s="843"/>
      <c r="I84" s="843"/>
      <c r="J84" s="843"/>
      <c r="K84" s="843"/>
      <c r="L84" s="843"/>
      <c r="M84" s="844"/>
    </row>
    <row r="85" spans="1:13" ht="7.5" customHeight="1">
      <c r="A85" s="554"/>
      <c r="B85" s="29"/>
      <c r="C85" s="29"/>
      <c r="D85" s="29"/>
      <c r="E85" s="29"/>
      <c r="F85" s="29"/>
      <c r="G85" s="29"/>
      <c r="H85" s="29"/>
      <c r="I85" s="29"/>
      <c r="J85" s="29"/>
      <c r="K85" s="29"/>
      <c r="L85" s="29"/>
      <c r="M85" s="536"/>
    </row>
    <row r="86" spans="1:13" ht="12.75" customHeight="1">
      <c r="A86" s="855" t="s">
        <v>280</v>
      </c>
      <c r="B86" s="843"/>
      <c r="C86" s="843"/>
      <c r="D86" s="843"/>
      <c r="E86" s="843"/>
      <c r="F86" s="843"/>
      <c r="G86" s="843"/>
      <c r="H86" s="843"/>
      <c r="I86" s="843"/>
      <c r="J86" s="843"/>
      <c r="K86" s="843"/>
      <c r="L86" s="843"/>
      <c r="M86" s="844"/>
    </row>
    <row r="87" spans="1:13" ht="7.5" customHeight="1">
      <c r="A87" s="550"/>
      <c r="B87" s="29"/>
      <c r="C87" s="29"/>
      <c r="D87" s="29"/>
      <c r="E87" s="29"/>
      <c r="F87" s="29"/>
      <c r="G87" s="29"/>
      <c r="H87" s="29"/>
      <c r="I87" s="29"/>
      <c r="J87" s="29"/>
      <c r="K87" s="29"/>
      <c r="L87" s="29"/>
      <c r="M87" s="536"/>
    </row>
    <row r="88" spans="1:13" ht="12.75" customHeight="1">
      <c r="A88" s="855" t="s">
        <v>422</v>
      </c>
      <c r="B88" s="843"/>
      <c r="C88" s="843"/>
      <c r="D88" s="843"/>
      <c r="E88" s="843"/>
      <c r="F88" s="843"/>
      <c r="G88" s="843"/>
      <c r="H88" s="843"/>
      <c r="I88" s="843"/>
      <c r="J88" s="843"/>
      <c r="K88" s="843"/>
      <c r="L88" s="843"/>
      <c r="M88" s="844"/>
    </row>
    <row r="89" spans="1:13" ht="12.75" customHeight="1">
      <c r="A89" s="856"/>
      <c r="B89" s="843"/>
      <c r="C89" s="843"/>
      <c r="D89" s="843"/>
      <c r="E89" s="843"/>
      <c r="F89" s="843"/>
      <c r="G89" s="843"/>
      <c r="H89" s="843"/>
      <c r="I89" s="843"/>
      <c r="J89" s="843"/>
      <c r="K89" s="843"/>
      <c r="L89" s="843"/>
      <c r="M89" s="844"/>
    </row>
    <row r="90" spans="1:13" ht="7.5" customHeight="1">
      <c r="A90" s="550"/>
      <c r="B90" s="29"/>
      <c r="C90" s="29"/>
      <c r="D90" s="29"/>
      <c r="E90" s="29"/>
      <c r="F90" s="29"/>
      <c r="G90" s="29"/>
      <c r="H90" s="29"/>
      <c r="I90" s="29"/>
      <c r="J90" s="29"/>
      <c r="K90" s="29"/>
      <c r="L90" s="29"/>
      <c r="M90" s="536"/>
    </row>
    <row r="91" spans="1:13" ht="12.75" customHeight="1">
      <c r="A91" s="855" t="s">
        <v>297</v>
      </c>
      <c r="B91" s="843"/>
      <c r="C91" s="843"/>
      <c r="D91" s="843"/>
      <c r="E91" s="843"/>
      <c r="F91" s="843"/>
      <c r="G91" s="843"/>
      <c r="H91" s="843"/>
      <c r="I91" s="843"/>
      <c r="J91" s="843"/>
      <c r="K91" s="843"/>
      <c r="L91" s="843"/>
      <c r="M91" s="844"/>
    </row>
    <row r="92" spans="1:13" ht="7.5" customHeight="1">
      <c r="A92" s="550"/>
      <c r="B92" s="29"/>
      <c r="C92" s="29"/>
      <c r="D92" s="29"/>
      <c r="E92" s="29"/>
      <c r="F92" s="29"/>
      <c r="G92" s="29"/>
      <c r="H92" s="29"/>
      <c r="I92" s="29"/>
      <c r="J92" s="29"/>
      <c r="K92" s="29"/>
      <c r="L92" s="29"/>
      <c r="M92" s="536"/>
    </row>
    <row r="93" spans="1:13" ht="12.75" customHeight="1">
      <c r="A93" s="855" t="s">
        <v>446</v>
      </c>
      <c r="B93" s="843"/>
      <c r="C93" s="843"/>
      <c r="D93" s="843"/>
      <c r="E93" s="843"/>
      <c r="F93" s="843"/>
      <c r="G93" s="843"/>
      <c r="H93" s="843"/>
      <c r="I93" s="843"/>
      <c r="J93" s="843"/>
      <c r="K93" s="843"/>
      <c r="L93" s="843"/>
      <c r="M93" s="844"/>
    </row>
    <row r="94" spans="1:13" ht="12.75" customHeight="1">
      <c r="A94" s="856"/>
      <c r="B94" s="843"/>
      <c r="C94" s="843"/>
      <c r="D94" s="843"/>
      <c r="E94" s="843"/>
      <c r="F94" s="843"/>
      <c r="G94" s="843"/>
      <c r="H94" s="843"/>
      <c r="I94" s="843"/>
      <c r="J94" s="843"/>
      <c r="K94" s="843"/>
      <c r="L94" s="843"/>
      <c r="M94" s="844"/>
    </row>
    <row r="95" spans="1:13" ht="7.5" customHeight="1">
      <c r="A95" s="554"/>
      <c r="B95" s="29"/>
      <c r="C95" s="29"/>
      <c r="D95" s="29"/>
      <c r="E95" s="29"/>
      <c r="F95" s="29"/>
      <c r="G95" s="29"/>
      <c r="H95" s="29"/>
      <c r="I95" s="29"/>
      <c r="J95" s="29"/>
      <c r="K95" s="29"/>
      <c r="L95" s="29"/>
      <c r="M95" s="536"/>
    </row>
    <row r="96" spans="1:13" ht="12.75" customHeight="1">
      <c r="A96" s="854" t="s">
        <v>474</v>
      </c>
      <c r="B96" s="843"/>
      <c r="C96" s="843"/>
      <c r="D96" s="843"/>
      <c r="E96" s="843"/>
      <c r="F96" s="843"/>
      <c r="G96" s="843"/>
      <c r="H96" s="843"/>
      <c r="I96" s="843"/>
      <c r="J96" s="843"/>
      <c r="K96" s="843"/>
      <c r="L96" s="843"/>
      <c r="M96" s="844"/>
    </row>
    <row r="97" spans="1:13" ht="12.75" customHeight="1">
      <c r="A97" s="556"/>
      <c r="B97" s="542"/>
      <c r="C97" s="542"/>
      <c r="D97" s="542"/>
      <c r="E97" s="542"/>
      <c r="F97" s="542"/>
      <c r="G97" s="542"/>
      <c r="H97" s="542"/>
      <c r="I97" s="542"/>
      <c r="J97" s="542"/>
      <c r="K97" s="542"/>
      <c r="L97" s="542"/>
      <c r="M97" s="543"/>
    </row>
    <row r="98" spans="1:13" ht="12.75" customHeight="1">
      <c r="A98" s="544" t="s">
        <v>212</v>
      </c>
      <c r="B98" s="29"/>
      <c r="C98" s="29"/>
      <c r="D98" s="29"/>
      <c r="E98" s="29"/>
      <c r="F98" s="29"/>
      <c r="G98" s="29"/>
      <c r="H98" s="29"/>
      <c r="I98" s="29"/>
      <c r="J98" s="29"/>
      <c r="K98" s="29"/>
      <c r="L98" s="29"/>
      <c r="M98" s="536"/>
    </row>
    <row r="99" spans="1:13" ht="7.5" customHeight="1">
      <c r="A99" s="554"/>
      <c r="B99" s="29"/>
      <c r="C99" s="29"/>
      <c r="D99" s="29"/>
      <c r="E99" s="29"/>
      <c r="F99" s="29"/>
      <c r="G99" s="29"/>
      <c r="H99" s="29"/>
      <c r="I99" s="29"/>
      <c r="J99" s="29"/>
      <c r="K99" s="29"/>
      <c r="L99" s="29"/>
      <c r="M99" s="536"/>
    </row>
    <row r="100" spans="1:13" ht="12.75" customHeight="1">
      <c r="A100" s="550" t="s">
        <v>475</v>
      </c>
      <c r="B100" s="29"/>
      <c r="C100" s="29"/>
      <c r="D100" s="29"/>
      <c r="E100" s="29"/>
      <c r="F100" s="29"/>
      <c r="G100" s="29"/>
      <c r="H100" s="29"/>
      <c r="I100" s="29"/>
      <c r="J100" s="29"/>
      <c r="K100" s="29"/>
      <c r="L100" s="29"/>
      <c r="M100" s="536"/>
    </row>
    <row r="101" spans="1:13" ht="7.5" customHeight="1">
      <c r="A101" s="550"/>
      <c r="B101" s="29"/>
      <c r="C101" s="29"/>
      <c r="D101" s="29"/>
      <c r="E101" s="29"/>
      <c r="F101" s="29"/>
      <c r="G101" s="29"/>
      <c r="H101" s="29"/>
      <c r="I101" s="29"/>
      <c r="J101" s="29"/>
      <c r="K101" s="29"/>
      <c r="L101" s="29"/>
      <c r="M101" s="536"/>
    </row>
    <row r="102" spans="1:13" ht="12.75" customHeight="1">
      <c r="A102" s="557" t="s">
        <v>491</v>
      </c>
      <c r="B102" s="29"/>
      <c r="C102" s="29"/>
      <c r="D102" s="29"/>
      <c r="E102" s="29"/>
      <c r="F102" s="29"/>
      <c r="G102" s="29"/>
      <c r="H102" s="29"/>
      <c r="I102" s="29"/>
      <c r="J102" s="29"/>
      <c r="K102" s="29"/>
      <c r="L102" s="29"/>
      <c r="M102" s="536"/>
    </row>
    <row r="103" spans="1:13" ht="7.5" customHeight="1">
      <c r="A103" s="554"/>
      <c r="B103" s="29"/>
      <c r="C103" s="29"/>
      <c r="D103" s="29"/>
      <c r="E103" s="29"/>
      <c r="F103" s="29"/>
      <c r="G103" s="29"/>
      <c r="H103" s="29"/>
      <c r="I103" s="29"/>
      <c r="J103" s="29"/>
      <c r="K103" s="29"/>
      <c r="L103" s="29"/>
      <c r="M103" s="536"/>
    </row>
    <row r="104" spans="1:13" ht="12.75" customHeight="1">
      <c r="A104" s="854" t="s">
        <v>476</v>
      </c>
      <c r="B104" s="843"/>
      <c r="C104" s="843"/>
      <c r="D104" s="843"/>
      <c r="E104" s="843"/>
      <c r="F104" s="843"/>
      <c r="G104" s="843"/>
      <c r="H104" s="843"/>
      <c r="I104" s="843"/>
      <c r="J104" s="843"/>
      <c r="K104" s="843"/>
      <c r="L104" s="843"/>
      <c r="M104" s="844"/>
    </row>
    <row r="105" spans="1:13" ht="12.75" customHeight="1">
      <c r="A105" s="856"/>
      <c r="B105" s="843"/>
      <c r="C105" s="843"/>
      <c r="D105" s="843"/>
      <c r="E105" s="843"/>
      <c r="F105" s="843"/>
      <c r="G105" s="843"/>
      <c r="H105" s="843"/>
      <c r="I105" s="843"/>
      <c r="J105" s="843"/>
      <c r="K105" s="843"/>
      <c r="L105" s="843"/>
      <c r="M105" s="844"/>
    </row>
    <row r="106" spans="1:13" ht="7.5" customHeight="1">
      <c r="A106" s="554"/>
      <c r="B106" s="29"/>
      <c r="C106" s="29"/>
      <c r="D106" s="29"/>
      <c r="E106" s="29"/>
      <c r="F106" s="29"/>
      <c r="G106" s="29"/>
      <c r="H106" s="29"/>
      <c r="I106" s="29"/>
      <c r="J106" s="29"/>
      <c r="K106" s="29"/>
      <c r="L106" s="29"/>
      <c r="M106" s="536"/>
    </row>
    <row r="107" spans="1:13" ht="12.75" customHeight="1">
      <c r="A107" s="854" t="s">
        <v>447</v>
      </c>
      <c r="B107" s="843"/>
      <c r="C107" s="843"/>
      <c r="D107" s="843"/>
      <c r="E107" s="843"/>
      <c r="F107" s="843"/>
      <c r="G107" s="843"/>
      <c r="H107" s="843"/>
      <c r="I107" s="843"/>
      <c r="J107" s="843"/>
      <c r="K107" s="843"/>
      <c r="L107" s="843"/>
      <c r="M107" s="844"/>
    </row>
    <row r="108" spans="1:13" ht="12.75" customHeight="1">
      <c r="A108" s="856"/>
      <c r="B108" s="843"/>
      <c r="C108" s="843"/>
      <c r="D108" s="843"/>
      <c r="E108" s="843"/>
      <c r="F108" s="843"/>
      <c r="G108" s="843"/>
      <c r="H108" s="843"/>
      <c r="I108" s="843"/>
      <c r="J108" s="843"/>
      <c r="K108" s="843"/>
      <c r="L108" s="843"/>
      <c r="M108" s="844"/>
    </row>
    <row r="109" spans="1:13" ht="12.75" customHeight="1">
      <c r="A109" s="856"/>
      <c r="B109" s="843"/>
      <c r="C109" s="843"/>
      <c r="D109" s="843"/>
      <c r="E109" s="843"/>
      <c r="F109" s="843"/>
      <c r="G109" s="843"/>
      <c r="H109" s="843"/>
      <c r="I109" s="843"/>
      <c r="J109" s="843"/>
      <c r="K109" s="843"/>
      <c r="L109" s="843"/>
      <c r="M109" s="844"/>
    </row>
    <row r="110" spans="1:13" ht="7.5" customHeight="1">
      <c r="A110" s="554"/>
      <c r="B110" s="29"/>
      <c r="C110" s="29"/>
      <c r="D110" s="29"/>
      <c r="E110" s="29"/>
      <c r="F110" s="29"/>
      <c r="G110" s="29"/>
      <c r="H110" s="29"/>
      <c r="I110" s="29"/>
      <c r="J110" s="29"/>
      <c r="K110" s="29"/>
      <c r="L110" s="29"/>
      <c r="M110" s="536"/>
    </row>
    <row r="111" spans="1:13" ht="12.75" customHeight="1">
      <c r="A111" s="855" t="s">
        <v>477</v>
      </c>
      <c r="B111" s="843"/>
      <c r="C111" s="843"/>
      <c r="D111" s="843"/>
      <c r="E111" s="843"/>
      <c r="F111" s="843"/>
      <c r="G111" s="843"/>
      <c r="H111" s="843"/>
      <c r="I111" s="843"/>
      <c r="J111" s="843"/>
      <c r="K111" s="843"/>
      <c r="L111" s="843"/>
      <c r="M111" s="844"/>
    </row>
    <row r="112" spans="1:13" ht="12.75" customHeight="1">
      <c r="A112" s="855"/>
      <c r="B112" s="843"/>
      <c r="C112" s="843"/>
      <c r="D112" s="843"/>
      <c r="E112" s="843"/>
      <c r="F112" s="843"/>
      <c r="G112" s="843"/>
      <c r="H112" s="843"/>
      <c r="I112" s="843"/>
      <c r="J112" s="843"/>
      <c r="K112" s="843"/>
      <c r="L112" s="843"/>
      <c r="M112" s="844"/>
    </row>
    <row r="113" spans="1:13" ht="12.75" customHeight="1">
      <c r="A113" s="856"/>
      <c r="B113" s="843"/>
      <c r="C113" s="843"/>
      <c r="D113" s="843"/>
      <c r="E113" s="843"/>
      <c r="F113" s="843"/>
      <c r="G113" s="843"/>
      <c r="H113" s="843"/>
      <c r="I113" s="843"/>
      <c r="J113" s="843"/>
      <c r="K113" s="843"/>
      <c r="L113" s="843"/>
      <c r="M113" s="844"/>
    </row>
    <row r="114" spans="1:13" ht="7.5" customHeight="1">
      <c r="A114" s="554"/>
      <c r="B114" s="29"/>
      <c r="C114" s="29"/>
      <c r="D114" s="29"/>
      <c r="E114" s="29"/>
      <c r="F114" s="29"/>
      <c r="G114" s="29"/>
      <c r="H114" s="29"/>
      <c r="I114" s="29"/>
      <c r="J114" s="29"/>
      <c r="K114" s="29"/>
      <c r="L114" s="29"/>
      <c r="M114" s="536"/>
    </row>
    <row r="115" spans="1:13" ht="12.75" customHeight="1">
      <c r="A115" s="861" t="s">
        <v>403</v>
      </c>
      <c r="B115" s="843"/>
      <c r="C115" s="843"/>
      <c r="D115" s="843"/>
      <c r="E115" s="843"/>
      <c r="F115" s="843"/>
      <c r="G115" s="843"/>
      <c r="H115" s="843"/>
      <c r="I115" s="843"/>
      <c r="J115" s="843"/>
      <c r="K115" s="843"/>
      <c r="L115" s="843"/>
      <c r="M115" s="844"/>
    </row>
    <row r="116" spans="1:13" ht="12.75" customHeight="1">
      <c r="A116" s="861"/>
      <c r="B116" s="843"/>
      <c r="C116" s="843"/>
      <c r="D116" s="843"/>
      <c r="E116" s="843"/>
      <c r="F116" s="843"/>
      <c r="G116" s="843"/>
      <c r="H116" s="843"/>
      <c r="I116" s="843"/>
      <c r="J116" s="843"/>
      <c r="K116" s="843"/>
      <c r="L116" s="843"/>
      <c r="M116" s="844"/>
    </row>
    <row r="117" spans="1:13" ht="7.5" customHeight="1">
      <c r="A117" s="558"/>
      <c r="B117" s="29"/>
      <c r="C117" s="29"/>
      <c r="D117" s="29"/>
      <c r="E117" s="29"/>
      <c r="F117" s="29"/>
      <c r="G117" s="29"/>
      <c r="H117" s="29"/>
      <c r="I117" s="29"/>
      <c r="J117" s="29"/>
      <c r="K117" s="29"/>
      <c r="L117" s="29"/>
      <c r="M117" s="536"/>
    </row>
    <row r="118" spans="1:13" ht="12.75" customHeight="1">
      <c r="A118" s="855" t="s">
        <v>480</v>
      </c>
      <c r="B118" s="843"/>
      <c r="C118" s="843"/>
      <c r="D118" s="843"/>
      <c r="E118" s="843"/>
      <c r="F118" s="843"/>
      <c r="G118" s="843"/>
      <c r="H118" s="843"/>
      <c r="I118" s="843"/>
      <c r="J118" s="843"/>
      <c r="K118" s="843"/>
      <c r="L118" s="843"/>
      <c r="M118" s="844"/>
    </row>
    <row r="119" spans="1:13" ht="7.5" customHeight="1">
      <c r="A119" s="554"/>
      <c r="B119" s="29"/>
      <c r="C119" s="29"/>
      <c r="D119" s="29"/>
      <c r="E119" s="29"/>
      <c r="F119" s="29"/>
      <c r="G119" s="29"/>
      <c r="H119" s="29"/>
      <c r="I119" s="29"/>
      <c r="J119" s="29"/>
      <c r="K119" s="29"/>
      <c r="L119" s="29"/>
      <c r="M119" s="536"/>
    </row>
    <row r="120" spans="1:13" ht="12.75" customHeight="1">
      <c r="A120" s="855" t="s">
        <v>481</v>
      </c>
      <c r="B120" s="843"/>
      <c r="C120" s="843"/>
      <c r="D120" s="843"/>
      <c r="E120" s="843"/>
      <c r="F120" s="843"/>
      <c r="G120" s="843"/>
      <c r="H120" s="843"/>
      <c r="I120" s="843"/>
      <c r="J120" s="843"/>
      <c r="K120" s="843"/>
      <c r="L120" s="843"/>
      <c r="M120" s="844"/>
    </row>
    <row r="121" spans="1:13" ht="12.75" customHeight="1">
      <c r="A121" s="856"/>
      <c r="B121" s="843"/>
      <c r="C121" s="843"/>
      <c r="D121" s="843"/>
      <c r="E121" s="843"/>
      <c r="F121" s="843"/>
      <c r="G121" s="843"/>
      <c r="H121" s="843"/>
      <c r="I121" s="843"/>
      <c r="J121" s="843"/>
      <c r="K121" s="843"/>
      <c r="L121" s="843"/>
      <c r="M121" s="844"/>
    </row>
    <row r="122" spans="1:13" ht="7.5" customHeight="1">
      <c r="A122" s="546"/>
      <c r="B122" s="29"/>
      <c r="C122" s="29"/>
      <c r="D122" s="29"/>
      <c r="E122" s="29"/>
      <c r="F122" s="29"/>
      <c r="G122" s="29"/>
      <c r="H122" s="29"/>
      <c r="I122" s="29"/>
      <c r="J122" s="29"/>
      <c r="K122" s="29"/>
      <c r="L122" s="29"/>
      <c r="M122" s="536"/>
    </row>
    <row r="123" spans="1:13" ht="12.75" customHeight="1">
      <c r="A123" s="855" t="s">
        <v>404</v>
      </c>
      <c r="B123" s="843"/>
      <c r="C123" s="843"/>
      <c r="D123" s="843"/>
      <c r="E123" s="843"/>
      <c r="F123" s="843"/>
      <c r="G123" s="843"/>
      <c r="H123" s="843"/>
      <c r="I123" s="843"/>
      <c r="J123" s="843"/>
      <c r="K123" s="843"/>
      <c r="L123" s="843"/>
      <c r="M123" s="844"/>
    </row>
    <row r="124" spans="1:13" ht="7.5" customHeight="1">
      <c r="A124" s="554"/>
      <c r="B124" s="29"/>
      <c r="C124" s="29"/>
      <c r="D124" s="29"/>
      <c r="E124" s="29"/>
      <c r="F124" s="29"/>
      <c r="G124" s="29"/>
      <c r="H124" s="29"/>
      <c r="I124" s="29"/>
      <c r="J124" s="29"/>
      <c r="K124" s="29"/>
      <c r="L124" s="29"/>
      <c r="M124" s="536"/>
    </row>
    <row r="125" spans="1:13" ht="15.75" customHeight="1">
      <c r="A125" s="854" t="s">
        <v>414</v>
      </c>
      <c r="B125" s="843"/>
      <c r="C125" s="843"/>
      <c r="D125" s="843"/>
      <c r="E125" s="843"/>
      <c r="F125" s="843"/>
      <c r="G125" s="843"/>
      <c r="H125" s="843"/>
      <c r="I125" s="843"/>
      <c r="J125" s="843"/>
      <c r="K125" s="843"/>
      <c r="L125" s="843"/>
      <c r="M125" s="844"/>
    </row>
    <row r="126" spans="1:13" ht="12.75" customHeight="1">
      <c r="A126" s="854" t="s">
        <v>482</v>
      </c>
      <c r="B126" s="843"/>
      <c r="C126" s="843"/>
      <c r="D126" s="843"/>
      <c r="E126" s="843"/>
      <c r="F126" s="843"/>
      <c r="G126" s="843"/>
      <c r="H126" s="843"/>
      <c r="I126" s="843"/>
      <c r="J126" s="843"/>
      <c r="K126" s="843"/>
      <c r="L126" s="843"/>
      <c r="M126" s="844"/>
    </row>
    <row r="127" spans="1:13" ht="17.25" customHeight="1">
      <c r="A127" s="856"/>
      <c r="B127" s="843"/>
      <c r="C127" s="843"/>
      <c r="D127" s="843"/>
      <c r="E127" s="843"/>
      <c r="F127" s="843"/>
      <c r="G127" s="843"/>
      <c r="H127" s="843"/>
      <c r="I127" s="843"/>
      <c r="J127" s="843"/>
      <c r="K127" s="843"/>
      <c r="L127" s="843"/>
      <c r="M127" s="844"/>
    </row>
    <row r="128" spans="1:13" ht="7.5" customHeight="1">
      <c r="A128" s="554"/>
      <c r="B128" s="29"/>
      <c r="C128" s="29"/>
      <c r="D128" s="29"/>
      <c r="E128" s="29"/>
      <c r="F128" s="29"/>
      <c r="G128" s="29"/>
      <c r="H128" s="29"/>
      <c r="I128" s="29"/>
      <c r="J128" s="29"/>
      <c r="K128" s="29"/>
      <c r="L128" s="29"/>
      <c r="M128" s="536"/>
    </row>
    <row r="129" spans="1:13" ht="12.75" customHeight="1">
      <c r="A129" s="855" t="s">
        <v>415</v>
      </c>
      <c r="B129" s="843"/>
      <c r="C129" s="843"/>
      <c r="D129" s="843"/>
      <c r="E129" s="843"/>
      <c r="F129" s="843"/>
      <c r="G129" s="843"/>
      <c r="H129" s="843"/>
      <c r="I129" s="843"/>
      <c r="J129" s="843"/>
      <c r="K129" s="843"/>
      <c r="L129" s="843"/>
      <c r="M129" s="844"/>
    </row>
    <row r="130" spans="1:13" ht="12.75" customHeight="1">
      <c r="A130" s="862"/>
      <c r="B130" s="843"/>
      <c r="C130" s="843"/>
      <c r="D130" s="843"/>
      <c r="E130" s="843"/>
      <c r="F130" s="843"/>
      <c r="G130" s="843"/>
      <c r="H130" s="843"/>
      <c r="I130" s="843"/>
      <c r="J130" s="843"/>
      <c r="K130" s="843"/>
      <c r="L130" s="843"/>
      <c r="M130" s="844"/>
    </row>
    <row r="131" spans="1:13" ht="7.5" customHeight="1">
      <c r="A131" s="554"/>
      <c r="B131" s="29"/>
      <c r="C131" s="29"/>
      <c r="D131" s="29"/>
      <c r="E131" s="29"/>
      <c r="F131" s="29"/>
      <c r="G131" s="29"/>
      <c r="H131" s="29"/>
      <c r="I131" s="29"/>
      <c r="J131" s="29"/>
      <c r="K131" s="29"/>
      <c r="L131" s="29"/>
      <c r="M131" s="536"/>
    </row>
    <row r="132" spans="1:13" ht="12.75" customHeight="1">
      <c r="A132" s="855" t="s">
        <v>448</v>
      </c>
      <c r="B132" s="843"/>
      <c r="C132" s="843"/>
      <c r="D132" s="843"/>
      <c r="E132" s="843"/>
      <c r="F132" s="843"/>
      <c r="G132" s="843"/>
      <c r="H132" s="843"/>
      <c r="I132" s="843"/>
      <c r="J132" s="843"/>
      <c r="K132" s="843"/>
      <c r="L132" s="843"/>
      <c r="M132" s="844"/>
    </row>
    <row r="133" spans="1:13" ht="12.75" customHeight="1">
      <c r="A133" s="856"/>
      <c r="B133" s="843"/>
      <c r="C133" s="843"/>
      <c r="D133" s="843"/>
      <c r="E133" s="843"/>
      <c r="F133" s="843"/>
      <c r="G133" s="843"/>
      <c r="H133" s="843"/>
      <c r="I133" s="843"/>
      <c r="J133" s="843"/>
      <c r="K133" s="843"/>
      <c r="L133" s="843"/>
      <c r="M133" s="844"/>
    </row>
    <row r="134" spans="1:13" ht="12.75" customHeight="1">
      <c r="A134" s="559"/>
      <c r="B134" s="542"/>
      <c r="C134" s="542"/>
      <c r="D134" s="542"/>
      <c r="E134" s="542"/>
      <c r="F134" s="542"/>
      <c r="G134" s="542"/>
      <c r="H134" s="542"/>
      <c r="I134" s="542"/>
      <c r="J134" s="542"/>
      <c r="K134" s="542"/>
      <c r="L134" s="542"/>
      <c r="M134" s="543"/>
    </row>
    <row r="135" spans="1:13" ht="12.75" customHeight="1">
      <c r="A135" s="853" t="s">
        <v>213</v>
      </c>
      <c r="B135" s="843"/>
      <c r="C135" s="843"/>
      <c r="D135" s="843"/>
      <c r="E135" s="843"/>
      <c r="F135" s="843"/>
      <c r="G135" s="843"/>
      <c r="H135" s="843"/>
      <c r="I135" s="843"/>
      <c r="J135" s="843"/>
      <c r="K135" s="843"/>
      <c r="L135" s="843"/>
      <c r="M135" s="844"/>
    </row>
    <row r="136" spans="1:13" ht="9" customHeight="1">
      <c r="A136" s="563"/>
      <c r="B136" s="537"/>
      <c r="C136" s="537"/>
      <c r="D136" s="537"/>
      <c r="E136" s="537"/>
      <c r="F136" s="537"/>
      <c r="G136" s="537"/>
      <c r="H136" s="537"/>
      <c r="I136" s="537"/>
      <c r="J136" s="537"/>
      <c r="K136" s="537"/>
      <c r="L136" s="537"/>
      <c r="M136" s="538"/>
    </row>
    <row r="137" spans="1:13" ht="12.75" customHeight="1">
      <c r="A137" s="859" t="s">
        <v>226</v>
      </c>
      <c r="B137" s="843"/>
      <c r="C137" s="843"/>
      <c r="D137" s="843"/>
      <c r="E137" s="843"/>
      <c r="F137" s="843"/>
      <c r="G137" s="843"/>
      <c r="H137" s="843"/>
      <c r="I137" s="843"/>
      <c r="J137" s="843"/>
      <c r="K137" s="843"/>
      <c r="L137" s="843"/>
      <c r="M137" s="844"/>
    </row>
    <row r="138" spans="1:13" ht="7.5" customHeight="1">
      <c r="A138" s="554"/>
      <c r="B138" s="29"/>
      <c r="C138" s="29"/>
      <c r="D138" s="29"/>
      <c r="E138" s="29"/>
      <c r="F138" s="29"/>
      <c r="G138" s="29"/>
      <c r="H138" s="29"/>
      <c r="I138" s="29"/>
      <c r="J138" s="29"/>
      <c r="K138" s="29"/>
      <c r="L138" s="29"/>
      <c r="M138" s="536"/>
    </row>
    <row r="139" spans="1:13" ht="12.75" customHeight="1">
      <c r="A139" s="854" t="s">
        <v>214</v>
      </c>
      <c r="B139" s="843"/>
      <c r="C139" s="843"/>
      <c r="D139" s="843"/>
      <c r="E139" s="843"/>
      <c r="F139" s="843"/>
      <c r="G139" s="843"/>
      <c r="H139" s="843"/>
      <c r="I139" s="843"/>
      <c r="J139" s="843"/>
      <c r="K139" s="843"/>
      <c r="L139" s="843"/>
      <c r="M139" s="844"/>
    </row>
    <row r="140" spans="1:13" ht="7.5" customHeight="1">
      <c r="A140" s="554"/>
      <c r="B140" s="29"/>
      <c r="C140" s="29"/>
      <c r="D140" s="29"/>
      <c r="E140" s="29"/>
      <c r="F140" s="29"/>
      <c r="G140" s="29"/>
      <c r="H140" s="29"/>
      <c r="I140" s="29"/>
      <c r="J140" s="29"/>
      <c r="K140" s="29"/>
      <c r="L140" s="29"/>
      <c r="M140" s="536"/>
    </row>
    <row r="141" spans="1:13" ht="12.75" customHeight="1">
      <c r="A141" s="855" t="s">
        <v>418</v>
      </c>
      <c r="B141" s="843"/>
      <c r="C141" s="843"/>
      <c r="D141" s="843"/>
      <c r="E141" s="843"/>
      <c r="F141" s="843"/>
      <c r="G141" s="843"/>
      <c r="H141" s="843"/>
      <c r="I141" s="843"/>
      <c r="J141" s="843"/>
      <c r="K141" s="843"/>
      <c r="L141" s="843"/>
      <c r="M141" s="844"/>
    </row>
    <row r="142" spans="1:13" ht="7.5" customHeight="1">
      <c r="A142" s="554"/>
      <c r="B142" s="29"/>
      <c r="C142" s="29"/>
      <c r="D142" s="29"/>
      <c r="E142" s="29"/>
      <c r="F142" s="29"/>
      <c r="G142" s="29"/>
      <c r="H142" s="29"/>
      <c r="I142" s="29"/>
      <c r="J142" s="29"/>
      <c r="K142" s="29"/>
      <c r="L142" s="29"/>
      <c r="M142" s="536"/>
    </row>
    <row r="143" spans="1:13" ht="12.75" customHeight="1">
      <c r="A143" s="855" t="s">
        <v>1</v>
      </c>
      <c r="B143" s="843"/>
      <c r="C143" s="843"/>
      <c r="D143" s="843"/>
      <c r="E143" s="843"/>
      <c r="F143" s="843"/>
      <c r="G143" s="843"/>
      <c r="H143" s="843"/>
      <c r="I143" s="843"/>
      <c r="J143" s="843"/>
      <c r="K143" s="843"/>
      <c r="L143" s="843"/>
      <c r="M143" s="844"/>
    </row>
    <row r="144" spans="1:13" ht="7.5" customHeight="1">
      <c r="A144" s="554"/>
      <c r="B144" s="29"/>
      <c r="C144" s="29"/>
      <c r="D144" s="29"/>
      <c r="E144" s="29"/>
      <c r="F144" s="29"/>
      <c r="G144" s="29"/>
      <c r="H144" s="29"/>
      <c r="I144" s="29"/>
      <c r="J144" s="29"/>
      <c r="K144" s="29"/>
      <c r="L144" s="29"/>
      <c r="M144" s="536"/>
    </row>
    <row r="145" spans="1:13" ht="12.75" customHeight="1">
      <c r="A145" s="855" t="s">
        <v>449</v>
      </c>
      <c r="B145" s="843"/>
      <c r="C145" s="843"/>
      <c r="D145" s="843"/>
      <c r="E145" s="843"/>
      <c r="F145" s="843"/>
      <c r="G145" s="843"/>
      <c r="H145" s="843"/>
      <c r="I145" s="843"/>
      <c r="J145" s="843"/>
      <c r="K145" s="843"/>
      <c r="L145" s="843"/>
      <c r="M145" s="844"/>
    </row>
    <row r="146" spans="1:13" ht="7.5" customHeight="1">
      <c r="A146" s="554"/>
      <c r="B146" s="29"/>
      <c r="C146" s="29"/>
      <c r="D146" s="29"/>
      <c r="E146" s="29"/>
      <c r="F146" s="29"/>
      <c r="G146" s="29"/>
      <c r="H146" s="29"/>
      <c r="I146" s="29"/>
      <c r="J146" s="29"/>
      <c r="K146" s="29"/>
      <c r="L146" s="29"/>
      <c r="M146" s="536"/>
    </row>
    <row r="147" spans="1:13" ht="12.75" customHeight="1">
      <c r="A147" s="855" t="s">
        <v>2</v>
      </c>
      <c r="B147" s="843"/>
      <c r="C147" s="843"/>
      <c r="D147" s="843"/>
      <c r="E147" s="843"/>
      <c r="F147" s="843"/>
      <c r="G147" s="843"/>
      <c r="H147" s="843"/>
      <c r="I147" s="843"/>
      <c r="J147" s="843"/>
      <c r="K147" s="843"/>
      <c r="L147" s="843"/>
      <c r="M147" s="844"/>
    </row>
    <row r="148" spans="1:13" ht="7.5" customHeight="1">
      <c r="A148" s="554"/>
      <c r="B148" s="29"/>
      <c r="C148" s="29"/>
      <c r="D148" s="29"/>
      <c r="E148" s="29"/>
      <c r="F148" s="29"/>
      <c r="G148" s="29"/>
      <c r="H148" s="29"/>
      <c r="I148" s="29"/>
      <c r="J148" s="29"/>
      <c r="K148" s="29"/>
      <c r="L148" s="29"/>
      <c r="M148" s="536"/>
    </row>
    <row r="149" spans="1:13" ht="12.75" customHeight="1">
      <c r="A149" s="855" t="s">
        <v>483</v>
      </c>
      <c r="B149" s="843"/>
      <c r="C149" s="843"/>
      <c r="D149" s="843"/>
      <c r="E149" s="843"/>
      <c r="F149" s="843"/>
      <c r="G149" s="843"/>
      <c r="H149" s="843"/>
      <c r="I149" s="843"/>
      <c r="J149" s="843"/>
      <c r="K149" s="843"/>
      <c r="L149" s="843"/>
      <c r="M149" s="844"/>
    </row>
    <row r="150" spans="1:13" ht="12.75" customHeight="1">
      <c r="A150" s="856"/>
      <c r="B150" s="843"/>
      <c r="C150" s="843"/>
      <c r="D150" s="843"/>
      <c r="E150" s="843"/>
      <c r="F150" s="843"/>
      <c r="G150" s="843"/>
      <c r="H150" s="843"/>
      <c r="I150" s="843"/>
      <c r="J150" s="843"/>
      <c r="K150" s="843"/>
      <c r="L150" s="843"/>
      <c r="M150" s="844"/>
    </row>
    <row r="151" spans="1:13" ht="7.5" customHeight="1">
      <c r="A151" s="554"/>
      <c r="B151" s="29"/>
      <c r="C151" s="29"/>
      <c r="D151" s="29"/>
      <c r="E151" s="29"/>
      <c r="F151" s="29"/>
      <c r="G151" s="29"/>
      <c r="H151" s="29"/>
      <c r="I151" s="29"/>
      <c r="J151" s="29"/>
      <c r="K151" s="29"/>
      <c r="L151" s="29"/>
      <c r="M151" s="536"/>
    </row>
    <row r="152" spans="1:13" ht="12.75" customHeight="1">
      <c r="A152" s="855" t="s">
        <v>416</v>
      </c>
      <c r="B152" s="843"/>
      <c r="C152" s="843"/>
      <c r="D152" s="843"/>
      <c r="E152" s="843"/>
      <c r="F152" s="843"/>
      <c r="G152" s="843"/>
      <c r="H152" s="843"/>
      <c r="I152" s="843"/>
      <c r="J152" s="843"/>
      <c r="K152" s="843"/>
      <c r="L152" s="843"/>
      <c r="M152" s="844"/>
    </row>
    <row r="153" spans="1:13" ht="12.75" customHeight="1">
      <c r="A153" s="856"/>
      <c r="B153" s="843"/>
      <c r="C153" s="843"/>
      <c r="D153" s="843"/>
      <c r="E153" s="843"/>
      <c r="F153" s="843"/>
      <c r="G153" s="843"/>
      <c r="H153" s="843"/>
      <c r="I153" s="843"/>
      <c r="J153" s="843"/>
      <c r="K153" s="843"/>
      <c r="L153" s="843"/>
      <c r="M153" s="844"/>
    </row>
    <row r="154" spans="1:13" ht="7.5" customHeight="1">
      <c r="A154" s="554"/>
      <c r="B154" s="29"/>
      <c r="C154" s="29"/>
      <c r="D154" s="29"/>
      <c r="E154" s="29"/>
      <c r="F154" s="29"/>
      <c r="G154" s="29"/>
      <c r="H154" s="29"/>
      <c r="I154" s="29"/>
      <c r="J154" s="29"/>
      <c r="K154" s="29"/>
      <c r="L154" s="29"/>
      <c r="M154" s="536"/>
    </row>
    <row r="155" spans="1:13" ht="12.75" customHeight="1">
      <c r="A155" s="854" t="s">
        <v>450</v>
      </c>
      <c r="B155" s="843"/>
      <c r="C155" s="843"/>
      <c r="D155" s="843"/>
      <c r="E155" s="843"/>
      <c r="F155" s="843"/>
      <c r="G155" s="843"/>
      <c r="H155" s="843"/>
      <c r="I155" s="843"/>
      <c r="J155" s="843"/>
      <c r="K155" s="843"/>
      <c r="L155" s="843"/>
      <c r="M155" s="844"/>
    </row>
    <row r="156" spans="1:13" ht="7.5" customHeight="1">
      <c r="A156" s="554"/>
      <c r="B156" s="29"/>
      <c r="C156" s="29"/>
      <c r="D156" s="29"/>
      <c r="E156" s="29"/>
      <c r="F156" s="29"/>
      <c r="G156" s="29"/>
      <c r="H156" s="29"/>
      <c r="I156" s="29"/>
      <c r="J156" s="29"/>
      <c r="K156" s="29"/>
      <c r="L156" s="29"/>
      <c r="M156" s="536"/>
    </row>
    <row r="157" spans="1:13" ht="12.75" customHeight="1">
      <c r="A157" s="855" t="s">
        <v>479</v>
      </c>
      <c r="B157" s="843"/>
      <c r="C157" s="843"/>
      <c r="D157" s="843"/>
      <c r="E157" s="843"/>
      <c r="F157" s="843"/>
      <c r="G157" s="843"/>
      <c r="H157" s="843"/>
      <c r="I157" s="843"/>
      <c r="J157" s="843"/>
      <c r="K157" s="843"/>
      <c r="L157" s="843"/>
      <c r="M157" s="844"/>
    </row>
    <row r="158" spans="1:13" ht="12.75" customHeight="1">
      <c r="A158" s="856"/>
      <c r="B158" s="843"/>
      <c r="C158" s="843"/>
      <c r="D158" s="843"/>
      <c r="E158" s="843"/>
      <c r="F158" s="843"/>
      <c r="G158" s="843"/>
      <c r="H158" s="843"/>
      <c r="I158" s="843"/>
      <c r="J158" s="843"/>
      <c r="K158" s="843"/>
      <c r="L158" s="843"/>
      <c r="M158" s="844"/>
    </row>
    <row r="159" spans="1:13" ht="12.75" customHeight="1">
      <c r="A159" s="856"/>
      <c r="B159" s="843"/>
      <c r="C159" s="843"/>
      <c r="D159" s="843"/>
      <c r="E159" s="843"/>
      <c r="F159" s="843"/>
      <c r="G159" s="843"/>
      <c r="H159" s="843"/>
      <c r="I159" s="843"/>
      <c r="J159" s="843"/>
      <c r="K159" s="843"/>
      <c r="L159" s="843"/>
      <c r="M159" s="844"/>
    </row>
    <row r="160" spans="1:13" ht="4.5" customHeight="1">
      <c r="A160" s="855" t="s">
        <v>478</v>
      </c>
      <c r="B160" s="843"/>
      <c r="C160" s="843"/>
      <c r="D160" s="843"/>
      <c r="E160" s="843"/>
      <c r="F160" s="843"/>
      <c r="G160" s="843"/>
      <c r="H160" s="843"/>
      <c r="I160" s="843"/>
      <c r="J160" s="843"/>
      <c r="K160" s="843"/>
      <c r="L160" s="843"/>
      <c r="M160" s="844"/>
    </row>
    <row r="161" spans="1:13" ht="12.75" customHeight="1">
      <c r="A161" s="856"/>
      <c r="B161" s="843"/>
      <c r="C161" s="843"/>
      <c r="D161" s="843"/>
      <c r="E161" s="843"/>
      <c r="F161" s="843"/>
      <c r="G161" s="843"/>
      <c r="H161" s="843"/>
      <c r="I161" s="843"/>
      <c r="J161" s="843"/>
      <c r="K161" s="843"/>
      <c r="L161" s="843"/>
      <c r="M161" s="844"/>
    </row>
    <row r="162" spans="1:13" ht="7.5" customHeight="1">
      <c r="A162" s="554"/>
      <c r="B162" s="29"/>
      <c r="C162" s="29"/>
      <c r="D162" s="29"/>
      <c r="E162" s="29"/>
      <c r="F162" s="29"/>
      <c r="G162" s="29"/>
      <c r="H162" s="29"/>
      <c r="I162" s="29"/>
      <c r="J162" s="29"/>
      <c r="K162" s="29"/>
      <c r="L162" s="29"/>
      <c r="M162" s="536"/>
    </row>
    <row r="163" spans="1:13" ht="3.75" customHeight="1">
      <c r="A163" s="855" t="s">
        <v>497</v>
      </c>
      <c r="B163" s="843"/>
      <c r="C163" s="843"/>
      <c r="D163" s="843"/>
      <c r="E163" s="843"/>
      <c r="F163" s="843"/>
      <c r="G163" s="843"/>
      <c r="H163" s="843"/>
      <c r="I163" s="843"/>
      <c r="J163" s="843"/>
      <c r="K163" s="843"/>
      <c r="L163" s="843"/>
      <c r="M163" s="844"/>
    </row>
    <row r="164" spans="1:13" ht="12.75" customHeight="1">
      <c r="A164" s="856"/>
      <c r="B164" s="843"/>
      <c r="C164" s="843"/>
      <c r="D164" s="843"/>
      <c r="E164" s="843"/>
      <c r="F164" s="843"/>
      <c r="G164" s="843"/>
      <c r="H164" s="843"/>
      <c r="I164" s="843"/>
      <c r="J164" s="843"/>
      <c r="K164" s="843"/>
      <c r="L164" s="843"/>
      <c r="M164" s="844"/>
    </row>
    <row r="165" spans="1:13" ht="7.5" customHeight="1">
      <c r="A165" s="554"/>
      <c r="B165" s="29"/>
      <c r="C165" s="29"/>
      <c r="D165" s="29"/>
      <c r="E165" s="29"/>
      <c r="F165" s="29"/>
      <c r="G165" s="29"/>
      <c r="H165" s="29"/>
      <c r="I165" s="29"/>
      <c r="J165" s="29"/>
      <c r="K165" s="29"/>
      <c r="L165" s="29"/>
      <c r="M165" s="536"/>
    </row>
    <row r="166" spans="1:13" ht="12.75" customHeight="1">
      <c r="A166" s="550" t="s">
        <v>405</v>
      </c>
      <c r="B166" s="29"/>
      <c r="C166" s="29"/>
      <c r="D166" s="29"/>
      <c r="E166" s="29"/>
      <c r="F166" s="29"/>
      <c r="G166" s="29"/>
      <c r="H166" s="29"/>
      <c r="I166" s="29"/>
      <c r="J166" s="29"/>
      <c r="K166" s="29"/>
      <c r="L166" s="29"/>
      <c r="M166" s="536"/>
    </row>
    <row r="167" spans="1:13" ht="12.75" customHeight="1">
      <c r="A167" s="559"/>
      <c r="B167" s="542"/>
      <c r="C167" s="542"/>
      <c r="D167" s="542"/>
      <c r="E167" s="542"/>
      <c r="F167" s="542"/>
      <c r="G167" s="542"/>
      <c r="H167" s="542"/>
      <c r="I167" s="542"/>
      <c r="J167" s="542"/>
      <c r="K167" s="542"/>
      <c r="L167" s="542"/>
      <c r="M167" s="543"/>
    </row>
    <row r="168" spans="1:13" ht="12.75" customHeight="1">
      <c r="A168" s="544" t="s">
        <v>215</v>
      </c>
      <c r="B168" s="29"/>
      <c r="C168" s="29"/>
      <c r="D168" s="29"/>
      <c r="E168" s="29"/>
      <c r="F168" s="29"/>
      <c r="G168" s="29"/>
      <c r="H168" s="29"/>
      <c r="I168" s="29"/>
      <c r="J168" s="29"/>
      <c r="K168" s="29"/>
      <c r="L168" s="29"/>
      <c r="M168" s="536"/>
    </row>
    <row r="169" spans="1:13" ht="7.5" customHeight="1">
      <c r="A169" s="554"/>
      <c r="B169" s="29"/>
      <c r="C169" s="29"/>
      <c r="D169" s="29"/>
      <c r="E169" s="29"/>
      <c r="F169" s="29"/>
      <c r="G169" s="29"/>
      <c r="H169" s="29"/>
      <c r="I169" s="29"/>
      <c r="J169" s="29"/>
      <c r="K169" s="29"/>
      <c r="L169" s="29"/>
      <c r="M169" s="536"/>
    </row>
    <row r="170" spans="1:13" ht="12.75" customHeight="1">
      <c r="A170" s="854" t="s">
        <v>498</v>
      </c>
      <c r="B170" s="843"/>
      <c r="C170" s="843"/>
      <c r="D170" s="843"/>
      <c r="E170" s="843"/>
      <c r="F170" s="843"/>
      <c r="G170" s="843"/>
      <c r="H170" s="843"/>
      <c r="I170" s="843"/>
      <c r="J170" s="843"/>
      <c r="K170" s="843"/>
      <c r="L170" s="843"/>
      <c r="M170" s="844"/>
    </row>
    <row r="171" spans="1:13" ht="12.75" customHeight="1">
      <c r="A171" s="856"/>
      <c r="B171" s="843"/>
      <c r="C171" s="843"/>
      <c r="D171" s="843"/>
      <c r="E171" s="843"/>
      <c r="F171" s="843"/>
      <c r="G171" s="843"/>
      <c r="H171" s="843"/>
      <c r="I171" s="843"/>
      <c r="J171" s="843"/>
      <c r="K171" s="843"/>
      <c r="L171" s="843"/>
      <c r="M171" s="844"/>
    </row>
    <row r="172" spans="1:13" ht="12.75" customHeight="1">
      <c r="A172" s="856"/>
      <c r="B172" s="843"/>
      <c r="C172" s="843"/>
      <c r="D172" s="843"/>
      <c r="E172" s="843"/>
      <c r="F172" s="843"/>
      <c r="G172" s="843"/>
      <c r="H172" s="843"/>
      <c r="I172" s="843"/>
      <c r="J172" s="843"/>
      <c r="K172" s="843"/>
      <c r="L172" s="843"/>
      <c r="M172" s="844"/>
    </row>
    <row r="173" spans="1:13" ht="12.75" customHeight="1">
      <c r="A173" s="856"/>
      <c r="B173" s="843"/>
      <c r="C173" s="843"/>
      <c r="D173" s="843"/>
      <c r="E173" s="843"/>
      <c r="F173" s="843"/>
      <c r="G173" s="843"/>
      <c r="H173" s="843"/>
      <c r="I173" s="843"/>
      <c r="J173" s="843"/>
      <c r="K173" s="843"/>
      <c r="L173" s="843"/>
      <c r="M173" s="844"/>
    </row>
    <row r="174" spans="1:13" ht="7.5" customHeight="1">
      <c r="A174" s="554"/>
      <c r="B174" s="29"/>
      <c r="C174" s="29"/>
      <c r="D174" s="29"/>
      <c r="E174" s="29"/>
      <c r="F174" s="29"/>
      <c r="G174" s="29"/>
      <c r="H174" s="29"/>
      <c r="I174" s="29"/>
      <c r="J174" s="29"/>
      <c r="K174" s="29"/>
      <c r="L174" s="29"/>
      <c r="M174" s="536"/>
    </row>
    <row r="175" spans="1:13" ht="12.75" customHeight="1">
      <c r="A175" s="854" t="s">
        <v>216</v>
      </c>
      <c r="B175" s="843"/>
      <c r="C175" s="843"/>
      <c r="D175" s="843"/>
      <c r="E175" s="843"/>
      <c r="F175" s="843"/>
      <c r="G175" s="843"/>
      <c r="H175" s="843"/>
      <c r="I175" s="843"/>
      <c r="J175" s="843"/>
      <c r="K175" s="843"/>
      <c r="L175" s="843"/>
      <c r="M175" s="844"/>
    </row>
    <row r="176" spans="1:13" ht="7.5" customHeight="1">
      <c r="A176" s="554"/>
      <c r="B176" s="29"/>
      <c r="C176" s="29"/>
      <c r="D176" s="29"/>
      <c r="E176" s="29"/>
      <c r="F176" s="29"/>
      <c r="G176" s="29"/>
      <c r="H176" s="29"/>
      <c r="I176" s="29"/>
      <c r="J176" s="29"/>
      <c r="K176" s="29"/>
      <c r="L176" s="29"/>
      <c r="M176" s="536"/>
    </row>
    <row r="177" spans="1:13" ht="12.75" customHeight="1">
      <c r="A177" s="854" t="s">
        <v>217</v>
      </c>
      <c r="B177" s="843"/>
      <c r="C177" s="843"/>
      <c r="D177" s="843"/>
      <c r="E177" s="843"/>
      <c r="F177" s="843"/>
      <c r="G177" s="843"/>
      <c r="H177" s="843"/>
      <c r="I177" s="843"/>
      <c r="J177" s="843"/>
      <c r="K177" s="843"/>
      <c r="L177" s="843"/>
      <c r="M177" s="844"/>
    </row>
    <row r="178" spans="1:13" ht="7.5" customHeight="1">
      <c r="A178" s="554"/>
      <c r="B178" s="29"/>
      <c r="C178" s="29"/>
      <c r="D178" s="29"/>
      <c r="E178" s="29"/>
      <c r="F178" s="29"/>
      <c r="G178" s="29"/>
      <c r="H178" s="29"/>
      <c r="I178" s="29"/>
      <c r="J178" s="29"/>
      <c r="K178" s="29"/>
      <c r="L178" s="29"/>
      <c r="M178" s="536"/>
    </row>
    <row r="179" spans="1:13" ht="12.75" customHeight="1">
      <c r="A179" s="855" t="s">
        <v>3</v>
      </c>
      <c r="B179" s="843"/>
      <c r="C179" s="843"/>
      <c r="D179" s="843"/>
      <c r="E179" s="843"/>
      <c r="F179" s="843"/>
      <c r="G179" s="843"/>
      <c r="H179" s="843"/>
      <c r="I179" s="843"/>
      <c r="J179" s="843"/>
      <c r="K179" s="843"/>
      <c r="L179" s="843"/>
      <c r="M179" s="844"/>
    </row>
    <row r="180" spans="1:13" ht="7.5" customHeight="1">
      <c r="A180" s="546"/>
      <c r="B180" s="29"/>
      <c r="C180" s="29"/>
      <c r="D180" s="29"/>
      <c r="E180" s="29"/>
      <c r="F180" s="29"/>
      <c r="G180" s="29"/>
      <c r="H180" s="29"/>
      <c r="I180" s="29"/>
      <c r="J180" s="29"/>
      <c r="K180" s="29"/>
      <c r="L180" s="29"/>
      <c r="M180" s="536"/>
    </row>
    <row r="181" spans="1:13" ht="12.75" customHeight="1">
      <c r="A181" s="855" t="s">
        <v>298</v>
      </c>
      <c r="B181" s="843"/>
      <c r="C181" s="843"/>
      <c r="D181" s="843"/>
      <c r="E181" s="843"/>
      <c r="F181" s="843"/>
      <c r="G181" s="843"/>
      <c r="H181" s="843"/>
      <c r="I181" s="843"/>
      <c r="J181" s="843"/>
      <c r="K181" s="843"/>
      <c r="L181" s="843"/>
      <c r="M181" s="844"/>
    </row>
    <row r="182" spans="1:13" ht="7.5" customHeight="1">
      <c r="A182" s="554"/>
      <c r="B182" s="29"/>
      <c r="C182" s="29"/>
      <c r="D182" s="29"/>
      <c r="E182" s="29"/>
      <c r="F182" s="29"/>
      <c r="G182" s="29"/>
      <c r="H182" s="29"/>
      <c r="I182" s="29"/>
      <c r="J182" s="29"/>
      <c r="K182" s="29"/>
      <c r="L182" s="29"/>
      <c r="M182" s="536"/>
    </row>
    <row r="183" spans="1:13" ht="12.75" customHeight="1">
      <c r="A183" s="854" t="s">
        <v>419</v>
      </c>
      <c r="B183" s="843"/>
      <c r="C183" s="843"/>
      <c r="D183" s="843"/>
      <c r="E183" s="843"/>
      <c r="F183" s="843"/>
      <c r="G183" s="843"/>
      <c r="H183" s="843"/>
      <c r="I183" s="843"/>
      <c r="J183" s="843"/>
      <c r="K183" s="843"/>
      <c r="L183" s="843"/>
      <c r="M183" s="844"/>
    </row>
    <row r="184" spans="1:13" ht="7.5" customHeight="1">
      <c r="A184" s="554"/>
      <c r="B184" s="29"/>
      <c r="C184" s="29"/>
      <c r="D184" s="29"/>
      <c r="E184" s="29"/>
      <c r="F184" s="29"/>
      <c r="G184" s="29"/>
      <c r="H184" s="29"/>
      <c r="I184" s="29"/>
      <c r="J184" s="29"/>
      <c r="K184" s="29"/>
      <c r="L184" s="29"/>
      <c r="M184" s="536"/>
    </row>
    <row r="185" spans="1:13" ht="12.75" customHeight="1">
      <c r="A185" s="854" t="s">
        <v>451</v>
      </c>
      <c r="B185" s="843"/>
      <c r="C185" s="843"/>
      <c r="D185" s="843"/>
      <c r="E185" s="843"/>
      <c r="F185" s="843"/>
      <c r="G185" s="843"/>
      <c r="H185" s="843"/>
      <c r="I185" s="843"/>
      <c r="J185" s="843"/>
      <c r="K185" s="843"/>
      <c r="L185" s="843"/>
      <c r="M185" s="844"/>
    </row>
    <row r="186" spans="1:13" ht="12.75" customHeight="1">
      <c r="A186" s="856"/>
      <c r="B186" s="843"/>
      <c r="C186" s="843"/>
      <c r="D186" s="843"/>
      <c r="E186" s="843"/>
      <c r="F186" s="843"/>
      <c r="G186" s="843"/>
      <c r="H186" s="843"/>
      <c r="I186" s="843"/>
      <c r="J186" s="843"/>
      <c r="K186" s="843"/>
      <c r="L186" s="843"/>
      <c r="M186" s="844"/>
    </row>
    <row r="187" spans="1:13" ht="12.75" customHeight="1">
      <c r="A187" s="556"/>
      <c r="B187" s="542"/>
      <c r="C187" s="542"/>
      <c r="D187" s="542"/>
      <c r="E187" s="542"/>
      <c r="F187" s="542"/>
      <c r="G187" s="542"/>
      <c r="H187" s="542"/>
      <c r="I187" s="542"/>
      <c r="J187" s="542"/>
      <c r="K187" s="542"/>
      <c r="L187" s="542"/>
      <c r="M187" s="543"/>
    </row>
    <row r="188" spans="1:13" ht="12.75" customHeight="1">
      <c r="A188" s="853" t="s">
        <v>218</v>
      </c>
      <c r="B188" s="843"/>
      <c r="C188" s="843"/>
      <c r="D188" s="843"/>
      <c r="E188" s="843"/>
      <c r="F188" s="843"/>
      <c r="G188" s="843"/>
      <c r="H188" s="843"/>
      <c r="I188" s="843"/>
      <c r="J188" s="843"/>
      <c r="K188" s="843"/>
      <c r="L188" s="843"/>
      <c r="M188" s="844"/>
    </row>
    <row r="189" spans="1:13" ht="7.5" customHeight="1">
      <c r="A189" s="554"/>
      <c r="B189" s="29"/>
      <c r="C189" s="29"/>
      <c r="D189" s="29"/>
      <c r="E189" s="29"/>
      <c r="F189" s="29"/>
      <c r="G189" s="29"/>
      <c r="H189" s="29"/>
      <c r="I189" s="29"/>
      <c r="J189" s="29"/>
      <c r="K189" s="29"/>
      <c r="L189" s="29"/>
      <c r="M189" s="536"/>
    </row>
    <row r="190" spans="1:13" ht="12.75" customHeight="1">
      <c r="A190" s="854" t="s">
        <v>452</v>
      </c>
      <c r="B190" s="843"/>
      <c r="C190" s="843"/>
      <c r="D190" s="843"/>
      <c r="E190" s="843"/>
      <c r="F190" s="843"/>
      <c r="G190" s="843"/>
      <c r="H190" s="843"/>
      <c r="I190" s="843"/>
      <c r="J190" s="843"/>
      <c r="K190" s="843"/>
      <c r="L190" s="843"/>
      <c r="M190" s="844"/>
    </row>
    <row r="191" spans="1:13" ht="12.75" customHeight="1">
      <c r="A191" s="856"/>
      <c r="B191" s="843"/>
      <c r="C191" s="843"/>
      <c r="D191" s="843"/>
      <c r="E191" s="843"/>
      <c r="F191" s="843"/>
      <c r="G191" s="843"/>
      <c r="H191" s="843"/>
      <c r="I191" s="843"/>
      <c r="J191" s="843"/>
      <c r="K191" s="843"/>
      <c r="L191" s="843"/>
      <c r="M191" s="844"/>
    </row>
    <row r="192" spans="1:13" ht="7.5" customHeight="1">
      <c r="A192" s="554"/>
      <c r="B192" s="29"/>
      <c r="C192" s="29"/>
      <c r="D192" s="29"/>
      <c r="E192" s="29"/>
      <c r="F192" s="29"/>
      <c r="G192" s="29"/>
      <c r="H192" s="29"/>
      <c r="I192" s="29"/>
      <c r="J192" s="29"/>
      <c r="K192" s="29"/>
      <c r="L192" s="29"/>
      <c r="M192" s="536"/>
    </row>
    <row r="193" spans="1:13" ht="12.75" customHeight="1">
      <c r="A193" s="855" t="s">
        <v>4</v>
      </c>
      <c r="B193" s="843"/>
      <c r="C193" s="843"/>
      <c r="D193" s="843"/>
      <c r="E193" s="843"/>
      <c r="F193" s="843"/>
      <c r="G193" s="843"/>
      <c r="H193" s="843"/>
      <c r="I193" s="843"/>
      <c r="J193" s="843"/>
      <c r="K193" s="843"/>
      <c r="L193" s="843"/>
      <c r="M193" s="844"/>
    </row>
    <row r="194" spans="1:13" ht="7.5" customHeight="1">
      <c r="A194" s="546"/>
      <c r="B194" s="29"/>
      <c r="C194" s="29"/>
      <c r="D194" s="29"/>
      <c r="E194" s="29"/>
      <c r="F194" s="29"/>
      <c r="G194" s="29"/>
      <c r="H194" s="29"/>
      <c r="I194" s="29"/>
      <c r="J194" s="29"/>
      <c r="K194" s="29"/>
      <c r="L194" s="29"/>
      <c r="M194" s="536"/>
    </row>
    <row r="195" spans="1:13" ht="12.75" customHeight="1">
      <c r="A195" s="855" t="s">
        <v>299</v>
      </c>
      <c r="B195" s="843"/>
      <c r="C195" s="843"/>
      <c r="D195" s="843"/>
      <c r="E195" s="843"/>
      <c r="F195" s="843"/>
      <c r="G195" s="843"/>
      <c r="H195" s="843"/>
      <c r="I195" s="843"/>
      <c r="J195" s="843"/>
      <c r="K195" s="843"/>
      <c r="L195" s="843"/>
      <c r="M195" s="844"/>
    </row>
    <row r="196" spans="1:13" ht="7.5" customHeight="1">
      <c r="A196" s="554"/>
      <c r="B196" s="29"/>
      <c r="C196" s="29"/>
      <c r="D196" s="29"/>
      <c r="E196" s="29"/>
      <c r="F196" s="29"/>
      <c r="G196" s="29"/>
      <c r="H196" s="29"/>
      <c r="I196" s="29"/>
      <c r="J196" s="29"/>
      <c r="K196" s="29"/>
      <c r="L196" s="29"/>
      <c r="M196" s="536"/>
    </row>
    <row r="197" spans="1:13" ht="12.75" customHeight="1">
      <c r="A197" s="854" t="s">
        <v>453</v>
      </c>
      <c r="B197" s="843"/>
      <c r="C197" s="843"/>
      <c r="D197" s="843"/>
      <c r="E197" s="843"/>
      <c r="F197" s="843"/>
      <c r="G197" s="843"/>
      <c r="H197" s="843"/>
      <c r="I197" s="843"/>
      <c r="J197" s="843"/>
      <c r="K197" s="843"/>
      <c r="L197" s="843"/>
      <c r="M197" s="844"/>
    </row>
    <row r="198" spans="1:13" ht="7.5" customHeight="1">
      <c r="A198" s="554"/>
      <c r="B198" s="29"/>
      <c r="C198" s="29"/>
      <c r="D198" s="29"/>
      <c r="E198" s="29"/>
      <c r="F198" s="29"/>
      <c r="G198" s="29"/>
      <c r="H198" s="29"/>
      <c r="I198" s="29"/>
      <c r="J198" s="29"/>
      <c r="K198" s="29"/>
      <c r="L198" s="29"/>
      <c r="M198" s="536"/>
    </row>
    <row r="199" spans="1:13" ht="12.75" customHeight="1">
      <c r="A199" s="854" t="s">
        <v>420</v>
      </c>
      <c r="B199" s="843"/>
      <c r="C199" s="843"/>
      <c r="D199" s="843"/>
      <c r="E199" s="843"/>
      <c r="F199" s="843"/>
      <c r="G199" s="843"/>
      <c r="H199" s="843"/>
      <c r="I199" s="843"/>
      <c r="J199" s="843"/>
      <c r="K199" s="843"/>
      <c r="L199" s="843"/>
      <c r="M199" s="844"/>
    </row>
    <row r="200" spans="1:13" ht="12.75" customHeight="1">
      <c r="A200" s="559"/>
      <c r="B200" s="542"/>
      <c r="C200" s="542"/>
      <c r="D200" s="542"/>
      <c r="E200" s="542"/>
      <c r="F200" s="542"/>
      <c r="G200" s="542"/>
      <c r="H200" s="542"/>
      <c r="I200" s="542"/>
      <c r="J200" s="542"/>
      <c r="K200" s="542"/>
      <c r="L200" s="542"/>
      <c r="M200" s="543"/>
    </row>
    <row r="201" spans="1:13" ht="12.75" customHeight="1">
      <c r="A201" s="853" t="s">
        <v>219</v>
      </c>
      <c r="B201" s="843"/>
      <c r="C201" s="843"/>
      <c r="D201" s="843"/>
      <c r="E201" s="843"/>
      <c r="F201" s="843"/>
      <c r="G201" s="843"/>
      <c r="H201" s="843"/>
      <c r="I201" s="843"/>
      <c r="J201" s="843"/>
      <c r="K201" s="843"/>
      <c r="L201" s="843"/>
      <c r="M201" s="844"/>
    </row>
    <row r="202" spans="1:13" ht="7.5" customHeight="1">
      <c r="A202" s="554"/>
      <c r="B202" s="29"/>
      <c r="C202" s="29"/>
      <c r="D202" s="29"/>
      <c r="E202" s="29"/>
      <c r="F202" s="29"/>
      <c r="G202" s="29"/>
      <c r="H202" s="29"/>
      <c r="I202" s="29"/>
      <c r="J202" s="29"/>
      <c r="K202" s="29"/>
      <c r="L202" s="29"/>
      <c r="M202" s="536"/>
    </row>
    <row r="203" spans="1:13" ht="12.75" customHeight="1">
      <c r="A203" s="855" t="s">
        <v>5</v>
      </c>
      <c r="B203" s="843"/>
      <c r="C203" s="843"/>
      <c r="D203" s="843"/>
      <c r="E203" s="843"/>
      <c r="F203" s="843"/>
      <c r="G203" s="843"/>
      <c r="H203" s="843"/>
      <c r="I203" s="843"/>
      <c r="J203" s="843"/>
      <c r="K203" s="843"/>
      <c r="L203" s="843"/>
      <c r="M203" s="844"/>
    </row>
    <row r="204" spans="1:13" ht="7.5" customHeight="1">
      <c r="A204" s="554"/>
      <c r="B204" s="29"/>
      <c r="C204" s="29"/>
      <c r="D204" s="29"/>
      <c r="E204" s="29"/>
      <c r="F204" s="29"/>
      <c r="G204" s="29"/>
      <c r="H204" s="29"/>
      <c r="I204" s="29"/>
      <c r="J204" s="29"/>
      <c r="K204" s="29"/>
      <c r="L204" s="29"/>
      <c r="M204" s="536"/>
    </row>
    <row r="205" spans="1:13" ht="12.75" customHeight="1">
      <c r="A205" s="855" t="s">
        <v>6</v>
      </c>
      <c r="B205" s="843"/>
      <c r="C205" s="843"/>
      <c r="D205" s="843"/>
      <c r="E205" s="843"/>
      <c r="F205" s="843"/>
      <c r="G205" s="843"/>
      <c r="H205" s="843"/>
      <c r="I205" s="843"/>
      <c r="J205" s="843"/>
      <c r="K205" s="843"/>
      <c r="L205" s="843"/>
      <c r="M205" s="844"/>
    </row>
    <row r="206" spans="1:13" ht="7.5" customHeight="1">
      <c r="A206" s="554"/>
      <c r="B206" s="29"/>
      <c r="C206" s="29"/>
      <c r="D206" s="29"/>
      <c r="E206" s="29"/>
      <c r="F206" s="29"/>
      <c r="G206" s="29"/>
      <c r="H206" s="29"/>
      <c r="I206" s="29"/>
      <c r="J206" s="29"/>
      <c r="K206" s="29"/>
      <c r="L206" s="29"/>
      <c r="M206" s="536"/>
    </row>
    <row r="207" spans="1:13" ht="12.75" customHeight="1">
      <c r="A207" s="855" t="s">
        <v>299</v>
      </c>
      <c r="B207" s="843"/>
      <c r="C207" s="843"/>
      <c r="D207" s="843"/>
      <c r="E207" s="843"/>
      <c r="F207" s="843"/>
      <c r="G207" s="843"/>
      <c r="H207" s="843"/>
      <c r="I207" s="843"/>
      <c r="J207" s="843"/>
      <c r="K207" s="843"/>
      <c r="L207" s="843"/>
      <c r="M207" s="844"/>
    </row>
    <row r="208" spans="1:13" ht="7.5" customHeight="1">
      <c r="A208" s="554"/>
      <c r="B208" s="29"/>
      <c r="C208" s="29"/>
      <c r="D208" s="29"/>
      <c r="E208" s="29"/>
      <c r="F208" s="29"/>
      <c r="G208" s="29"/>
      <c r="H208" s="29"/>
      <c r="I208" s="29"/>
      <c r="J208" s="29"/>
      <c r="K208" s="29"/>
      <c r="L208" s="29"/>
      <c r="M208" s="536"/>
    </row>
    <row r="209" spans="1:13" ht="12.75" customHeight="1">
      <c r="A209" s="854" t="s">
        <v>453</v>
      </c>
      <c r="B209" s="843"/>
      <c r="C209" s="843"/>
      <c r="D209" s="843"/>
      <c r="E209" s="843"/>
      <c r="F209" s="843"/>
      <c r="G209" s="843"/>
      <c r="H209" s="843"/>
      <c r="I209" s="843"/>
      <c r="J209" s="843"/>
      <c r="K209" s="843"/>
      <c r="L209" s="843"/>
      <c r="M209" s="844"/>
    </row>
    <row r="210" spans="1:13" ht="7.5" customHeight="1">
      <c r="A210" s="554"/>
      <c r="B210" s="29"/>
      <c r="C210" s="29"/>
      <c r="D210" s="29"/>
      <c r="E210" s="29"/>
      <c r="F210" s="29"/>
      <c r="G210" s="29"/>
      <c r="H210" s="29"/>
      <c r="I210" s="29"/>
      <c r="J210" s="29"/>
      <c r="K210" s="29"/>
      <c r="L210" s="29"/>
      <c r="M210" s="536"/>
    </row>
    <row r="211" spans="1:13" ht="12.75" customHeight="1">
      <c r="A211" s="855" t="s">
        <v>454</v>
      </c>
      <c r="B211" s="843"/>
      <c r="C211" s="843"/>
      <c r="D211" s="843"/>
      <c r="E211" s="843"/>
      <c r="F211" s="843"/>
      <c r="G211" s="843"/>
      <c r="H211" s="843"/>
      <c r="I211" s="843"/>
      <c r="J211" s="843"/>
      <c r="K211" s="843"/>
      <c r="L211" s="843"/>
      <c r="M211" s="844"/>
    </row>
    <row r="212" spans="1:13" ht="2.25" customHeight="1">
      <c r="A212" s="554"/>
      <c r="B212" s="29"/>
      <c r="C212" s="29"/>
      <c r="D212" s="29"/>
      <c r="E212" s="29"/>
      <c r="F212" s="29"/>
      <c r="G212" s="29"/>
      <c r="H212" s="29"/>
      <c r="I212" s="29"/>
      <c r="J212" s="29"/>
      <c r="K212" s="29"/>
      <c r="L212" s="29"/>
      <c r="M212" s="536"/>
    </row>
    <row r="213" spans="1:13" ht="18" customHeight="1">
      <c r="A213" s="854" t="s">
        <v>484</v>
      </c>
      <c r="B213" s="863"/>
      <c r="C213" s="863"/>
      <c r="D213" s="863"/>
      <c r="E213" s="863"/>
      <c r="F213" s="863"/>
      <c r="G213" s="863"/>
      <c r="H213" s="863"/>
      <c r="I213" s="863"/>
      <c r="J213" s="863"/>
      <c r="K213" s="863"/>
      <c r="L213" s="863"/>
      <c r="M213" s="864"/>
    </row>
    <row r="214" spans="1:13" ht="15.75" customHeight="1">
      <c r="A214" s="865"/>
      <c r="B214" s="863"/>
      <c r="C214" s="863"/>
      <c r="D214" s="863"/>
      <c r="E214" s="863"/>
      <c r="F214" s="863"/>
      <c r="G214" s="863"/>
      <c r="H214" s="863"/>
      <c r="I214" s="863"/>
      <c r="J214" s="863"/>
      <c r="K214" s="863"/>
      <c r="L214" s="863"/>
      <c r="M214" s="864"/>
    </row>
    <row r="215" spans="1:13" ht="12.75" customHeight="1">
      <c r="A215" s="865"/>
      <c r="B215" s="863"/>
      <c r="C215" s="863"/>
      <c r="D215" s="863"/>
      <c r="E215" s="863"/>
      <c r="F215" s="863"/>
      <c r="G215" s="863"/>
      <c r="H215" s="863"/>
      <c r="I215" s="863"/>
      <c r="J215" s="863"/>
      <c r="K215" s="863"/>
      <c r="L215" s="863"/>
      <c r="M215" s="864"/>
    </row>
    <row r="216" spans="1:13" ht="12.75" customHeight="1">
      <c r="A216" s="865"/>
      <c r="B216" s="863"/>
      <c r="C216" s="863"/>
      <c r="D216" s="863"/>
      <c r="E216" s="863"/>
      <c r="F216" s="863"/>
      <c r="G216" s="863"/>
      <c r="H216" s="863"/>
      <c r="I216" s="863"/>
      <c r="J216" s="863"/>
      <c r="K216" s="863"/>
      <c r="L216" s="863"/>
      <c r="M216" s="864"/>
    </row>
    <row r="217" spans="1:13" ht="7.5" customHeight="1">
      <c r="A217" s="554"/>
      <c r="B217" s="29"/>
      <c r="C217" s="29"/>
      <c r="D217" s="29"/>
      <c r="E217" s="29"/>
      <c r="F217" s="29"/>
      <c r="G217" s="29"/>
      <c r="H217" s="29"/>
      <c r="I217" s="29"/>
      <c r="J217" s="29"/>
      <c r="K217" s="29"/>
      <c r="L217" s="29"/>
      <c r="M217" s="536"/>
    </row>
    <row r="218" spans="1:13" ht="12.75" customHeight="1">
      <c r="A218" s="854" t="s">
        <v>220</v>
      </c>
      <c r="B218" s="843"/>
      <c r="C218" s="843"/>
      <c r="D218" s="843"/>
      <c r="E218" s="843"/>
      <c r="F218" s="843"/>
      <c r="G218" s="843"/>
      <c r="H218" s="843"/>
      <c r="I218" s="843"/>
      <c r="J218" s="843"/>
      <c r="K218" s="843"/>
      <c r="L218" s="843"/>
      <c r="M218" s="844"/>
    </row>
    <row r="219" spans="1:13" ht="7.5" customHeight="1">
      <c r="A219" s="554"/>
      <c r="B219" s="29"/>
      <c r="C219" s="29"/>
      <c r="D219" s="29"/>
      <c r="E219" s="29"/>
      <c r="F219" s="29"/>
      <c r="G219" s="29"/>
      <c r="H219" s="29"/>
      <c r="I219" s="29"/>
      <c r="J219" s="29"/>
      <c r="K219" s="29"/>
      <c r="L219" s="29"/>
      <c r="M219" s="536"/>
    </row>
    <row r="220" spans="1:13" ht="12.75" customHeight="1">
      <c r="A220" s="854" t="s">
        <v>221</v>
      </c>
      <c r="B220" s="843"/>
      <c r="C220" s="843"/>
      <c r="D220" s="843"/>
      <c r="E220" s="843"/>
      <c r="F220" s="843"/>
      <c r="G220" s="843"/>
      <c r="H220" s="843"/>
      <c r="I220" s="843"/>
      <c r="J220" s="843"/>
      <c r="K220" s="843"/>
      <c r="L220" s="843"/>
      <c r="M220" s="844"/>
    </row>
    <row r="221" spans="1:13" ht="7.5" customHeight="1">
      <c r="A221" s="554"/>
      <c r="B221" s="29"/>
      <c r="C221" s="29"/>
      <c r="D221" s="29"/>
      <c r="E221" s="29"/>
      <c r="F221" s="29"/>
      <c r="G221" s="29"/>
      <c r="H221" s="29"/>
      <c r="I221" s="29"/>
      <c r="J221" s="29"/>
      <c r="K221" s="29"/>
      <c r="L221" s="29"/>
      <c r="M221" s="536"/>
    </row>
    <row r="222" spans="1:13" ht="12.75" customHeight="1">
      <c r="A222" s="855" t="s">
        <v>7</v>
      </c>
      <c r="B222" s="843"/>
      <c r="C222" s="843"/>
      <c r="D222" s="843"/>
      <c r="E222" s="843"/>
      <c r="F222" s="843"/>
      <c r="G222" s="843"/>
      <c r="H222" s="843"/>
      <c r="I222" s="843"/>
      <c r="J222" s="843"/>
      <c r="K222" s="843"/>
      <c r="L222" s="843"/>
      <c r="M222" s="844"/>
    </row>
    <row r="223" spans="1:13" ht="7.5" customHeight="1">
      <c r="A223" s="554"/>
      <c r="B223" s="29"/>
      <c r="C223" s="29"/>
      <c r="D223" s="29"/>
      <c r="E223" s="29"/>
      <c r="F223" s="29"/>
      <c r="G223" s="29"/>
      <c r="H223" s="29"/>
      <c r="I223" s="29"/>
      <c r="J223" s="29"/>
      <c r="K223" s="29"/>
      <c r="L223" s="29"/>
      <c r="M223" s="536"/>
    </row>
    <row r="224" spans="1:13" ht="12.75" customHeight="1">
      <c r="A224" s="855" t="s">
        <v>295</v>
      </c>
      <c r="B224" s="843"/>
      <c r="C224" s="843"/>
      <c r="D224" s="843"/>
      <c r="E224" s="843"/>
      <c r="F224" s="843"/>
      <c r="G224" s="843"/>
      <c r="H224" s="843"/>
      <c r="I224" s="843"/>
      <c r="J224" s="843"/>
      <c r="K224" s="843"/>
      <c r="L224" s="843"/>
      <c r="M224" s="844"/>
    </row>
    <row r="225" spans="1:13" ht="7.5" customHeight="1">
      <c r="A225" s="554"/>
      <c r="B225" s="29"/>
      <c r="C225" s="29"/>
      <c r="D225" s="29"/>
      <c r="E225" s="29"/>
      <c r="F225" s="29"/>
      <c r="G225" s="29"/>
      <c r="H225" s="29"/>
      <c r="I225" s="29"/>
      <c r="J225" s="29"/>
      <c r="K225" s="29"/>
      <c r="L225" s="29"/>
      <c r="M225" s="536"/>
    </row>
    <row r="226" spans="1:13" ht="12.75" customHeight="1">
      <c r="A226" s="854" t="s">
        <v>455</v>
      </c>
      <c r="B226" s="843"/>
      <c r="C226" s="843"/>
      <c r="D226" s="843"/>
      <c r="E226" s="843"/>
      <c r="F226" s="843"/>
      <c r="G226" s="843"/>
      <c r="H226" s="843"/>
      <c r="I226" s="843"/>
      <c r="J226" s="843"/>
      <c r="K226" s="843"/>
      <c r="L226" s="843"/>
      <c r="M226" s="844"/>
    </row>
    <row r="227" spans="1:13" ht="7.5" customHeight="1">
      <c r="A227" s="554"/>
      <c r="B227" s="29"/>
      <c r="C227" s="29"/>
      <c r="D227" s="29"/>
      <c r="E227" s="29"/>
      <c r="F227" s="29"/>
      <c r="G227" s="29"/>
      <c r="H227" s="29"/>
      <c r="I227" s="29"/>
      <c r="J227" s="29"/>
      <c r="K227" s="29"/>
      <c r="L227" s="29"/>
      <c r="M227" s="536"/>
    </row>
    <row r="228" spans="1:13" ht="12.75" customHeight="1">
      <c r="A228" s="854" t="s">
        <v>456</v>
      </c>
      <c r="B228" s="843"/>
      <c r="C228" s="843"/>
      <c r="D228" s="843"/>
      <c r="E228" s="843"/>
      <c r="F228" s="843"/>
      <c r="G228" s="843"/>
      <c r="H228" s="843"/>
      <c r="I228" s="843"/>
      <c r="J228" s="843"/>
      <c r="K228" s="843"/>
      <c r="L228" s="843"/>
      <c r="M228" s="844"/>
    </row>
    <row r="229" spans="1:13" ht="7.5" customHeight="1">
      <c r="A229" s="554"/>
      <c r="B229" s="29"/>
      <c r="C229" s="29"/>
      <c r="D229" s="29"/>
      <c r="E229" s="29"/>
      <c r="F229" s="29"/>
      <c r="G229" s="29"/>
      <c r="H229" s="29"/>
      <c r="I229" s="29"/>
      <c r="J229" s="29"/>
      <c r="K229" s="29"/>
      <c r="L229" s="29"/>
      <c r="M229" s="536"/>
    </row>
    <row r="230" spans="1:13" ht="12.75" customHeight="1">
      <c r="A230" s="854" t="s">
        <v>457</v>
      </c>
      <c r="B230" s="843"/>
      <c r="C230" s="843"/>
      <c r="D230" s="843"/>
      <c r="E230" s="843"/>
      <c r="F230" s="843"/>
      <c r="G230" s="843"/>
      <c r="H230" s="843"/>
      <c r="I230" s="843"/>
      <c r="J230" s="843"/>
      <c r="K230" s="843"/>
      <c r="L230" s="843"/>
      <c r="M230" s="844"/>
    </row>
    <row r="231" spans="1:13" ht="12.75" customHeight="1">
      <c r="A231" s="559"/>
      <c r="B231" s="542"/>
      <c r="C231" s="542"/>
      <c r="D231" s="542"/>
      <c r="E231" s="542"/>
      <c r="F231" s="542"/>
      <c r="G231" s="542"/>
      <c r="H231" s="542"/>
      <c r="I231" s="542"/>
      <c r="J231" s="542"/>
      <c r="K231" s="542"/>
      <c r="L231" s="542"/>
      <c r="M231" s="543"/>
    </row>
    <row r="232" spans="1:13" ht="12.75" customHeight="1">
      <c r="A232" s="544" t="s">
        <v>222</v>
      </c>
      <c r="B232" s="29"/>
      <c r="C232" s="29"/>
      <c r="D232" s="29"/>
      <c r="E232" s="29"/>
      <c r="F232" s="29"/>
      <c r="G232" s="29"/>
      <c r="H232" s="29"/>
      <c r="I232" s="29"/>
      <c r="J232" s="29"/>
      <c r="K232" s="29"/>
      <c r="L232" s="29"/>
      <c r="M232" s="536"/>
    </row>
    <row r="233" spans="1:13" ht="7.5" customHeight="1">
      <c r="A233" s="554"/>
      <c r="B233" s="29"/>
      <c r="C233" s="29"/>
      <c r="D233" s="29"/>
      <c r="E233" s="29"/>
      <c r="F233" s="29"/>
      <c r="G233" s="29"/>
      <c r="H233" s="29"/>
      <c r="I233" s="29"/>
      <c r="J233" s="29"/>
      <c r="K233" s="29"/>
      <c r="L233" s="29"/>
      <c r="M233" s="536"/>
    </row>
    <row r="234" spans="1:13" ht="12.75" customHeight="1">
      <c r="A234" s="854" t="s">
        <v>458</v>
      </c>
      <c r="B234" s="843"/>
      <c r="C234" s="843"/>
      <c r="D234" s="843"/>
      <c r="E234" s="843"/>
      <c r="F234" s="843"/>
      <c r="G234" s="843"/>
      <c r="H234" s="843"/>
      <c r="I234" s="843"/>
      <c r="J234" s="843"/>
      <c r="K234" s="843"/>
      <c r="L234" s="843"/>
      <c r="M234" s="844"/>
    </row>
    <row r="235" spans="1:13" ht="12.75" customHeight="1">
      <c r="A235" s="856"/>
      <c r="B235" s="843"/>
      <c r="C235" s="843"/>
      <c r="D235" s="843"/>
      <c r="E235" s="843"/>
      <c r="F235" s="843"/>
      <c r="G235" s="843"/>
      <c r="H235" s="843"/>
      <c r="I235" s="843"/>
      <c r="J235" s="843"/>
      <c r="K235" s="843"/>
      <c r="L235" s="843"/>
      <c r="M235" s="844"/>
    </row>
    <row r="236" spans="1:13" ht="12.75" customHeight="1">
      <c r="A236" s="856"/>
      <c r="B236" s="843"/>
      <c r="C236" s="843"/>
      <c r="D236" s="843"/>
      <c r="E236" s="843"/>
      <c r="F236" s="843"/>
      <c r="G236" s="843"/>
      <c r="H236" s="843"/>
      <c r="I236" s="843"/>
      <c r="J236" s="843"/>
      <c r="K236" s="843"/>
      <c r="L236" s="843"/>
      <c r="M236" s="844"/>
    </row>
    <row r="237" spans="1:13" ht="7.5" customHeight="1">
      <c r="A237" s="554"/>
      <c r="B237" s="29"/>
      <c r="C237" s="29"/>
      <c r="D237" s="29"/>
      <c r="E237" s="29"/>
      <c r="F237" s="29"/>
      <c r="G237" s="29"/>
      <c r="H237" s="29"/>
      <c r="I237" s="29"/>
      <c r="J237" s="29"/>
      <c r="K237" s="29"/>
      <c r="L237" s="29"/>
      <c r="M237" s="536"/>
    </row>
    <row r="238" spans="1:13" ht="12.75" customHeight="1">
      <c r="A238" s="859" t="s">
        <v>223</v>
      </c>
      <c r="B238" s="843"/>
      <c r="C238" s="843"/>
      <c r="D238" s="843"/>
      <c r="E238" s="843"/>
      <c r="F238" s="843"/>
      <c r="G238" s="843"/>
      <c r="H238" s="843"/>
      <c r="I238" s="843"/>
      <c r="J238" s="843"/>
      <c r="K238" s="843"/>
      <c r="L238" s="843"/>
      <c r="M238" s="844"/>
    </row>
    <row r="239" spans="1:13" ht="12.75" customHeight="1">
      <c r="A239" s="859" t="s">
        <v>224</v>
      </c>
      <c r="B239" s="843"/>
      <c r="C239" s="843"/>
      <c r="D239" s="843"/>
      <c r="E239" s="843"/>
      <c r="F239" s="843"/>
      <c r="G239" s="843"/>
      <c r="H239" s="843"/>
      <c r="I239" s="843"/>
      <c r="J239" s="843"/>
      <c r="K239" s="843"/>
      <c r="L239" s="843"/>
      <c r="M239" s="844"/>
    </row>
    <row r="240" spans="1:13" ht="12.75" customHeight="1">
      <c r="A240" s="859" t="s">
        <v>225</v>
      </c>
      <c r="B240" s="843"/>
      <c r="C240" s="843"/>
      <c r="D240" s="843"/>
      <c r="E240" s="843"/>
      <c r="F240" s="843"/>
      <c r="G240" s="843"/>
      <c r="H240" s="843"/>
      <c r="I240" s="843"/>
      <c r="J240" s="843"/>
      <c r="K240" s="843"/>
      <c r="L240" s="843"/>
      <c r="M240" s="844"/>
    </row>
    <row r="241" spans="1:13" ht="7.5" customHeight="1">
      <c r="A241" s="554"/>
      <c r="B241" s="29"/>
      <c r="C241" s="29"/>
      <c r="D241" s="29"/>
      <c r="E241" s="29"/>
      <c r="F241" s="29"/>
      <c r="G241" s="29"/>
      <c r="H241" s="29"/>
      <c r="I241" s="29"/>
      <c r="J241" s="29"/>
      <c r="K241" s="29"/>
      <c r="L241" s="29"/>
      <c r="M241" s="536"/>
    </row>
    <row r="242" spans="1:13" ht="12.75" customHeight="1">
      <c r="A242" s="859" t="s">
        <v>226</v>
      </c>
      <c r="B242" s="843"/>
      <c r="C242" s="843"/>
      <c r="D242" s="843"/>
      <c r="E242" s="843"/>
      <c r="F242" s="843"/>
      <c r="G242" s="843"/>
      <c r="H242" s="843"/>
      <c r="I242" s="843"/>
      <c r="J242" s="843"/>
      <c r="K242" s="843"/>
      <c r="L242" s="843"/>
      <c r="M242" s="844"/>
    </row>
    <row r="243" spans="1:13" ht="7.5" customHeight="1">
      <c r="A243" s="554"/>
      <c r="B243" s="29"/>
      <c r="C243" s="29"/>
      <c r="D243" s="29"/>
      <c r="E243" s="29"/>
      <c r="F243" s="29"/>
      <c r="G243" s="29"/>
      <c r="H243" s="29"/>
      <c r="I243" s="29"/>
      <c r="J243" s="29"/>
      <c r="K243" s="29"/>
      <c r="L243" s="29"/>
      <c r="M243" s="536"/>
    </row>
    <row r="244" spans="1:13" ht="12.75" customHeight="1">
      <c r="A244" s="854" t="s">
        <v>227</v>
      </c>
      <c r="B244" s="843"/>
      <c r="C244" s="843"/>
      <c r="D244" s="843"/>
      <c r="E244" s="843"/>
      <c r="F244" s="843"/>
      <c r="G244" s="843"/>
      <c r="H244" s="843"/>
      <c r="I244" s="843"/>
      <c r="J244" s="843"/>
      <c r="K244" s="843"/>
      <c r="L244" s="843"/>
      <c r="M244" s="844"/>
    </row>
    <row r="245" spans="1:13" ht="7.5" customHeight="1">
      <c r="A245" s="554"/>
      <c r="B245" s="29"/>
      <c r="C245" s="29"/>
      <c r="D245" s="29"/>
      <c r="E245" s="29"/>
      <c r="F245" s="29"/>
      <c r="G245" s="29"/>
      <c r="H245" s="29"/>
      <c r="I245" s="29"/>
      <c r="J245" s="29"/>
      <c r="K245" s="29"/>
      <c r="L245" s="29"/>
      <c r="M245" s="536"/>
    </row>
    <row r="246" spans="1:13" ht="12.75" customHeight="1">
      <c r="A246" s="855" t="s">
        <v>8</v>
      </c>
      <c r="B246" s="843"/>
      <c r="C246" s="843"/>
      <c r="D246" s="843"/>
      <c r="E246" s="843"/>
      <c r="F246" s="843"/>
      <c r="G246" s="843"/>
      <c r="H246" s="843"/>
      <c r="I246" s="843"/>
      <c r="J246" s="843"/>
      <c r="K246" s="843"/>
      <c r="L246" s="843"/>
      <c r="M246" s="844"/>
    </row>
    <row r="247" spans="1:13" ht="7.5" customHeight="1">
      <c r="A247" s="547"/>
      <c r="B247" s="537"/>
      <c r="C247" s="537"/>
      <c r="D247" s="537"/>
      <c r="E247" s="537"/>
      <c r="F247" s="537"/>
      <c r="G247" s="537"/>
      <c r="H247" s="537"/>
      <c r="I247" s="537"/>
      <c r="J247" s="537"/>
      <c r="K247" s="537"/>
      <c r="L247" s="537"/>
      <c r="M247" s="538"/>
    </row>
    <row r="248" spans="1:13" ht="12.75" customHeight="1">
      <c r="A248" s="855" t="s">
        <v>9</v>
      </c>
      <c r="B248" s="843"/>
      <c r="C248" s="843"/>
      <c r="D248" s="843"/>
      <c r="E248" s="843"/>
      <c r="F248" s="843"/>
      <c r="G248" s="843"/>
      <c r="H248" s="843"/>
      <c r="I248" s="843"/>
      <c r="J248" s="843"/>
      <c r="K248" s="843"/>
      <c r="L248" s="843"/>
      <c r="M248" s="844"/>
    </row>
    <row r="249" spans="1:13" ht="12.75" customHeight="1">
      <c r="A249" s="854" t="s">
        <v>459</v>
      </c>
      <c r="B249" s="843"/>
      <c r="C249" s="843"/>
      <c r="D249" s="843"/>
      <c r="E249" s="843"/>
      <c r="F249" s="843"/>
      <c r="G249" s="843"/>
      <c r="H249" s="843"/>
      <c r="I249" s="843"/>
      <c r="J249" s="843"/>
      <c r="K249" s="843"/>
      <c r="L249" s="843"/>
      <c r="M249" s="844"/>
    </row>
    <row r="250" spans="1:13" ht="12.75" customHeight="1">
      <c r="A250" s="856"/>
      <c r="B250" s="843"/>
      <c r="C250" s="843"/>
      <c r="D250" s="843"/>
      <c r="E250" s="843"/>
      <c r="F250" s="843"/>
      <c r="G250" s="843"/>
      <c r="H250" s="843"/>
      <c r="I250" s="843"/>
      <c r="J250" s="843"/>
      <c r="K250" s="843"/>
      <c r="L250" s="843"/>
      <c r="M250" s="844"/>
    </row>
    <row r="251" spans="1:13" ht="7.5" customHeight="1">
      <c r="A251" s="548"/>
      <c r="B251" s="537"/>
      <c r="C251" s="537"/>
      <c r="D251" s="537"/>
      <c r="E251" s="537"/>
      <c r="F251" s="537"/>
      <c r="G251" s="537"/>
      <c r="H251" s="537"/>
      <c r="I251" s="537"/>
      <c r="J251" s="537"/>
      <c r="K251" s="537"/>
      <c r="L251" s="537"/>
      <c r="M251" s="538"/>
    </row>
    <row r="252" spans="1:13" ht="12.75" customHeight="1">
      <c r="A252" s="854" t="s">
        <v>406</v>
      </c>
      <c r="B252" s="843"/>
      <c r="C252" s="843"/>
      <c r="D252" s="843"/>
      <c r="E252" s="843"/>
      <c r="F252" s="843"/>
      <c r="G252" s="843"/>
      <c r="H252" s="843"/>
      <c r="I252" s="843"/>
      <c r="J252" s="843"/>
      <c r="K252" s="843"/>
      <c r="L252" s="843"/>
      <c r="M252" s="844"/>
    </row>
    <row r="253" spans="1:13" ht="7.5" customHeight="1">
      <c r="A253" s="545"/>
      <c r="B253" s="537"/>
      <c r="C253" s="537"/>
      <c r="D253" s="537"/>
      <c r="E253" s="537"/>
      <c r="F253" s="537"/>
      <c r="G253" s="537"/>
      <c r="H253" s="537"/>
      <c r="I253" s="537"/>
      <c r="J253" s="537"/>
      <c r="K253" s="537"/>
      <c r="L253" s="537"/>
      <c r="M253" s="538"/>
    </row>
    <row r="254" spans="1:13" ht="12.75" customHeight="1">
      <c r="A254" s="854" t="s">
        <v>460</v>
      </c>
      <c r="B254" s="843"/>
      <c r="C254" s="843"/>
      <c r="D254" s="843"/>
      <c r="E254" s="843"/>
      <c r="F254" s="843"/>
      <c r="G254" s="843"/>
      <c r="H254" s="843"/>
      <c r="I254" s="843"/>
      <c r="J254" s="843"/>
      <c r="K254" s="843"/>
      <c r="L254" s="843"/>
      <c r="M254" s="844"/>
    </row>
    <row r="255" spans="1:13" ht="12.75" customHeight="1">
      <c r="A255" s="855" t="s">
        <v>461</v>
      </c>
      <c r="B255" s="843"/>
      <c r="C255" s="843"/>
      <c r="D255" s="843"/>
      <c r="E255" s="843"/>
      <c r="F255" s="843"/>
      <c r="G255" s="843"/>
      <c r="H255" s="843"/>
      <c r="I255" s="843"/>
      <c r="J255" s="843"/>
      <c r="K255" s="843"/>
      <c r="L255" s="843"/>
      <c r="M255" s="844"/>
    </row>
    <row r="256" spans="1:13" ht="12.75" customHeight="1">
      <c r="A256" s="855"/>
      <c r="B256" s="843"/>
      <c r="C256" s="843"/>
      <c r="D256" s="843"/>
      <c r="E256" s="843"/>
      <c r="F256" s="843"/>
      <c r="G256" s="843"/>
      <c r="H256" s="843"/>
      <c r="I256" s="843"/>
      <c r="J256" s="843"/>
      <c r="K256" s="843"/>
      <c r="L256" s="843"/>
      <c r="M256" s="844"/>
    </row>
    <row r="257" spans="1:13" ht="7.5" customHeight="1">
      <c r="A257" s="547"/>
      <c r="B257" s="29"/>
      <c r="C257" s="29"/>
      <c r="D257" s="29"/>
      <c r="E257" s="29"/>
      <c r="F257" s="29"/>
      <c r="G257" s="29"/>
      <c r="H257" s="29"/>
      <c r="I257" s="29"/>
      <c r="J257" s="29"/>
      <c r="K257" s="29"/>
      <c r="L257" s="29"/>
      <c r="M257" s="536"/>
    </row>
    <row r="258" spans="1:13" ht="12.75" customHeight="1">
      <c r="A258" s="855" t="s">
        <v>485</v>
      </c>
      <c r="B258" s="843"/>
      <c r="C258" s="843"/>
      <c r="D258" s="843"/>
      <c r="E258" s="843"/>
      <c r="F258" s="843"/>
      <c r="G258" s="843"/>
      <c r="H258" s="843"/>
      <c r="I258" s="843"/>
      <c r="J258" s="843"/>
      <c r="K258" s="843"/>
      <c r="L258" s="843"/>
      <c r="M258" s="844"/>
    </row>
    <row r="259" spans="1:13" ht="12.75" customHeight="1">
      <c r="A259" s="856"/>
      <c r="B259" s="843"/>
      <c r="C259" s="843"/>
      <c r="D259" s="843"/>
      <c r="E259" s="843"/>
      <c r="F259" s="843"/>
      <c r="G259" s="843"/>
      <c r="H259" s="843"/>
      <c r="I259" s="843"/>
      <c r="J259" s="843"/>
      <c r="K259" s="843"/>
      <c r="L259" s="843"/>
      <c r="M259" s="844"/>
    </row>
    <row r="260" spans="1:13" ht="7.5" customHeight="1">
      <c r="A260" s="550"/>
      <c r="B260" s="29"/>
      <c r="C260" s="29"/>
      <c r="D260" s="29"/>
      <c r="E260" s="29"/>
      <c r="F260" s="29"/>
      <c r="G260" s="29"/>
      <c r="H260" s="29"/>
      <c r="I260" s="29"/>
      <c r="J260" s="29"/>
      <c r="K260" s="29"/>
      <c r="L260" s="29"/>
      <c r="M260" s="536"/>
    </row>
    <row r="261" spans="1:13" ht="12.75" customHeight="1">
      <c r="A261" s="854" t="s">
        <v>462</v>
      </c>
      <c r="B261" s="843"/>
      <c r="C261" s="843"/>
      <c r="D261" s="843"/>
      <c r="E261" s="843"/>
      <c r="F261" s="843"/>
      <c r="G261" s="843"/>
      <c r="H261" s="843"/>
      <c r="I261" s="843"/>
      <c r="J261" s="843"/>
      <c r="K261" s="843"/>
      <c r="L261" s="843"/>
      <c r="M261" s="844"/>
    </row>
    <row r="262" spans="1:13" ht="7.5" customHeight="1">
      <c r="A262" s="554"/>
      <c r="B262" s="29"/>
      <c r="C262" s="29"/>
      <c r="D262" s="29"/>
      <c r="E262" s="29"/>
      <c r="F262" s="29"/>
      <c r="G262" s="29"/>
      <c r="H262" s="29"/>
      <c r="I262" s="29"/>
      <c r="J262" s="29"/>
      <c r="K262" s="29"/>
      <c r="L262" s="29"/>
      <c r="M262" s="536"/>
    </row>
    <row r="263" spans="1:13" ht="12.75" customHeight="1">
      <c r="A263" s="855" t="s">
        <v>290</v>
      </c>
      <c r="B263" s="843"/>
      <c r="C263" s="843"/>
      <c r="D263" s="843"/>
      <c r="E263" s="843"/>
      <c r="F263" s="843"/>
      <c r="G263" s="843"/>
      <c r="H263" s="843"/>
      <c r="I263" s="843"/>
      <c r="J263" s="843"/>
      <c r="K263" s="843"/>
      <c r="L263" s="843"/>
      <c r="M263" s="844"/>
    </row>
    <row r="264" spans="1:13" ht="7.5" customHeight="1">
      <c r="A264" s="550"/>
      <c r="B264" s="29"/>
      <c r="C264" s="29"/>
      <c r="D264" s="29"/>
      <c r="E264" s="29"/>
      <c r="F264" s="29"/>
      <c r="G264" s="29"/>
      <c r="H264" s="29"/>
      <c r="I264" s="29"/>
      <c r="J264" s="29"/>
      <c r="K264" s="29"/>
      <c r="L264" s="29"/>
      <c r="M264" s="536"/>
    </row>
    <row r="265" spans="1:13" ht="12.75" customHeight="1">
      <c r="A265" s="855" t="s">
        <v>407</v>
      </c>
      <c r="B265" s="843"/>
      <c r="C265" s="843"/>
      <c r="D265" s="843"/>
      <c r="E265" s="843"/>
      <c r="F265" s="843"/>
      <c r="G265" s="843"/>
      <c r="H265" s="843"/>
      <c r="I265" s="843"/>
      <c r="J265" s="843"/>
      <c r="K265" s="843"/>
      <c r="L265" s="843"/>
      <c r="M265" s="844"/>
    </row>
    <row r="266" spans="1:13" ht="7.5" customHeight="1">
      <c r="A266" s="550"/>
      <c r="B266" s="29"/>
      <c r="C266" s="29"/>
      <c r="D266" s="29"/>
      <c r="E266" s="29"/>
      <c r="F266" s="29"/>
      <c r="G266" s="29"/>
      <c r="H266" s="29"/>
      <c r="I266" s="29"/>
      <c r="J266" s="29"/>
      <c r="K266" s="29"/>
      <c r="L266" s="29"/>
      <c r="M266" s="536"/>
    </row>
    <row r="267" spans="1:13" ht="12.75" customHeight="1">
      <c r="A267" s="855" t="s">
        <v>291</v>
      </c>
      <c r="B267" s="843"/>
      <c r="C267" s="843"/>
      <c r="D267" s="843"/>
      <c r="E267" s="843"/>
      <c r="F267" s="843"/>
      <c r="G267" s="843"/>
      <c r="H267" s="843"/>
      <c r="I267" s="843"/>
      <c r="J267" s="843"/>
      <c r="K267" s="843"/>
      <c r="L267" s="843"/>
      <c r="M267" s="844"/>
    </row>
    <row r="268" spans="1:13" ht="7.5" customHeight="1">
      <c r="A268" s="550"/>
      <c r="B268" s="29"/>
      <c r="C268" s="29"/>
      <c r="D268" s="29"/>
      <c r="E268" s="29"/>
      <c r="F268" s="29"/>
      <c r="G268" s="29"/>
      <c r="H268" s="29"/>
      <c r="I268" s="29"/>
      <c r="J268" s="29"/>
      <c r="K268" s="29"/>
      <c r="L268" s="29"/>
      <c r="M268" s="536"/>
    </row>
    <row r="269" spans="1:13" ht="12.75" customHeight="1">
      <c r="A269" s="855" t="s">
        <v>463</v>
      </c>
      <c r="B269" s="713"/>
      <c r="C269" s="713"/>
      <c r="D269" s="713"/>
      <c r="E269" s="713"/>
      <c r="F269" s="713"/>
      <c r="G269" s="713"/>
      <c r="H269" s="713"/>
      <c r="I269" s="713"/>
      <c r="J269" s="713"/>
      <c r="K269" s="713"/>
      <c r="L269" s="713"/>
      <c r="M269" s="866"/>
    </row>
    <row r="270" spans="1:13" ht="7.5" customHeight="1">
      <c r="A270" s="550"/>
      <c r="B270" s="29"/>
      <c r="C270" s="29"/>
      <c r="D270" s="29"/>
      <c r="E270" s="29"/>
      <c r="F270" s="29"/>
      <c r="G270" s="29"/>
      <c r="H270" s="29"/>
      <c r="I270" s="29"/>
      <c r="J270" s="29"/>
      <c r="K270" s="29"/>
      <c r="L270" s="29"/>
      <c r="M270" s="536"/>
    </row>
    <row r="271" spans="1:13" ht="12.75" customHeight="1">
      <c r="A271" s="855" t="s">
        <v>464</v>
      </c>
      <c r="B271" s="843"/>
      <c r="C271" s="843"/>
      <c r="D271" s="843"/>
      <c r="E271" s="843"/>
      <c r="F271" s="843"/>
      <c r="G271" s="843"/>
      <c r="H271" s="843"/>
      <c r="I271" s="843"/>
      <c r="J271" s="843"/>
      <c r="K271" s="843"/>
      <c r="L271" s="843"/>
      <c r="M271" s="844"/>
    </row>
    <row r="272" spans="1:13" ht="7.5" customHeight="1">
      <c r="A272" s="550"/>
      <c r="B272" s="29"/>
      <c r="C272" s="29"/>
      <c r="D272" s="29"/>
      <c r="E272" s="29"/>
      <c r="F272" s="29"/>
      <c r="G272" s="29"/>
      <c r="H272" s="29"/>
      <c r="I272" s="29"/>
      <c r="J272" s="29"/>
      <c r="K272" s="29"/>
      <c r="L272" s="29"/>
      <c r="M272" s="536"/>
    </row>
    <row r="273" spans="1:13" ht="12.75" customHeight="1">
      <c r="A273" s="855" t="s">
        <v>465</v>
      </c>
      <c r="B273" s="843"/>
      <c r="C273" s="843"/>
      <c r="D273" s="843"/>
      <c r="E273" s="843"/>
      <c r="F273" s="843"/>
      <c r="G273" s="843"/>
      <c r="H273" s="843"/>
      <c r="I273" s="843"/>
      <c r="J273" s="843"/>
      <c r="K273" s="843"/>
      <c r="L273" s="843"/>
      <c r="M273" s="844"/>
    </row>
    <row r="274" spans="1:13" ht="12.75" customHeight="1">
      <c r="A274" s="856"/>
      <c r="B274" s="843"/>
      <c r="C274" s="843"/>
      <c r="D274" s="843"/>
      <c r="E274" s="843"/>
      <c r="F274" s="843"/>
      <c r="G274" s="843"/>
      <c r="H274" s="843"/>
      <c r="I274" s="843"/>
      <c r="J274" s="843"/>
      <c r="K274" s="843"/>
      <c r="L274" s="843"/>
      <c r="M274" s="844"/>
    </row>
    <row r="275" spans="1:13" ht="7.5" customHeight="1">
      <c r="A275" s="550"/>
      <c r="B275" s="29"/>
      <c r="C275" s="29"/>
      <c r="D275" s="29"/>
      <c r="E275" s="29"/>
      <c r="F275" s="29"/>
      <c r="G275" s="29"/>
      <c r="H275" s="29"/>
      <c r="I275" s="29"/>
      <c r="J275" s="29"/>
      <c r="K275" s="29"/>
      <c r="L275" s="29"/>
      <c r="M275" s="536"/>
    </row>
    <row r="276" spans="1:13" ht="12.75" customHeight="1">
      <c r="A276" s="855" t="s">
        <v>421</v>
      </c>
      <c r="B276" s="843"/>
      <c r="C276" s="843"/>
      <c r="D276" s="843"/>
      <c r="E276" s="843"/>
      <c r="F276" s="843"/>
      <c r="G276" s="843"/>
      <c r="H276" s="843"/>
      <c r="I276" s="843"/>
      <c r="J276" s="843"/>
      <c r="K276" s="843"/>
      <c r="L276" s="843"/>
      <c r="M276" s="844"/>
    </row>
    <row r="277" spans="1:13" ht="12.75" customHeight="1">
      <c r="A277" s="856"/>
      <c r="B277" s="843"/>
      <c r="C277" s="843"/>
      <c r="D277" s="843"/>
      <c r="E277" s="843"/>
      <c r="F277" s="843"/>
      <c r="G277" s="843"/>
      <c r="H277" s="843"/>
      <c r="I277" s="843"/>
      <c r="J277" s="843"/>
      <c r="K277" s="843"/>
      <c r="L277" s="843"/>
      <c r="M277" s="844"/>
    </row>
    <row r="278" spans="1:13" ht="3" customHeight="1">
      <c r="A278" s="550"/>
      <c r="B278" s="29"/>
      <c r="C278" s="29"/>
      <c r="D278" s="29"/>
      <c r="E278" s="29"/>
      <c r="F278" s="29"/>
      <c r="G278" s="29"/>
      <c r="H278" s="29"/>
      <c r="I278" s="29"/>
      <c r="J278" s="29"/>
      <c r="K278" s="29"/>
      <c r="L278" s="29"/>
      <c r="M278" s="536"/>
    </row>
    <row r="279" spans="1:13" ht="12.75" customHeight="1">
      <c r="A279" s="854" t="s">
        <v>466</v>
      </c>
      <c r="B279" s="843"/>
      <c r="C279" s="843"/>
      <c r="D279" s="843"/>
      <c r="E279" s="843"/>
      <c r="F279" s="843"/>
      <c r="G279" s="843"/>
      <c r="H279" s="843"/>
      <c r="I279" s="843"/>
      <c r="J279" s="843"/>
      <c r="K279" s="843"/>
      <c r="L279" s="843"/>
      <c r="M279" s="844"/>
    </row>
    <row r="280" spans="1:13" ht="12.75" customHeight="1">
      <c r="A280" s="856"/>
      <c r="B280" s="843"/>
      <c r="C280" s="843"/>
      <c r="D280" s="843"/>
      <c r="E280" s="843"/>
      <c r="F280" s="843"/>
      <c r="G280" s="843"/>
      <c r="H280" s="843"/>
      <c r="I280" s="843"/>
      <c r="J280" s="843"/>
      <c r="K280" s="843"/>
      <c r="L280" s="843"/>
      <c r="M280" s="844"/>
    </row>
    <row r="281" spans="1:13" ht="7.5" customHeight="1">
      <c r="A281" s="554"/>
      <c r="B281" s="29"/>
      <c r="C281" s="29"/>
      <c r="D281" s="29"/>
      <c r="E281" s="29"/>
      <c r="F281" s="29"/>
      <c r="G281" s="29"/>
      <c r="H281" s="29"/>
      <c r="I281" s="29"/>
      <c r="J281" s="29"/>
      <c r="K281" s="29"/>
      <c r="L281" s="29"/>
      <c r="M281" s="536"/>
    </row>
    <row r="282" spans="1:13" ht="12.75" customHeight="1">
      <c r="A282" s="854" t="s">
        <v>228</v>
      </c>
      <c r="B282" s="843"/>
      <c r="C282" s="843"/>
      <c r="D282" s="843"/>
      <c r="E282" s="843"/>
      <c r="F282" s="843"/>
      <c r="G282" s="843"/>
      <c r="H282" s="843"/>
      <c r="I282" s="843"/>
      <c r="J282" s="843"/>
      <c r="K282" s="843"/>
      <c r="L282" s="843"/>
      <c r="M282" s="844"/>
    </row>
    <row r="283" spans="1:13" ht="7.5" customHeight="1">
      <c r="A283" s="554"/>
      <c r="B283" s="29"/>
      <c r="C283" s="29"/>
      <c r="D283" s="29"/>
      <c r="E283" s="29"/>
      <c r="F283" s="29"/>
      <c r="G283" s="29"/>
      <c r="H283" s="29"/>
      <c r="I283" s="29"/>
      <c r="J283" s="29"/>
      <c r="K283" s="29"/>
      <c r="L283" s="29"/>
      <c r="M283" s="536"/>
    </row>
    <row r="284" spans="1:13" ht="12.75" customHeight="1">
      <c r="A284" s="859" t="s">
        <v>467</v>
      </c>
      <c r="B284" s="843"/>
      <c r="C284" s="843"/>
      <c r="D284" s="843"/>
      <c r="E284" s="843"/>
      <c r="F284" s="843"/>
      <c r="G284" s="843"/>
      <c r="H284" s="843"/>
      <c r="I284" s="843"/>
      <c r="J284" s="843"/>
      <c r="K284" s="843"/>
      <c r="L284" s="843"/>
      <c r="M284" s="844"/>
    </row>
    <row r="285" spans="1:13" ht="12.75" customHeight="1">
      <c r="A285" s="858" t="s">
        <v>292</v>
      </c>
      <c r="B285" s="843"/>
      <c r="C285" s="843"/>
      <c r="D285" s="843"/>
      <c r="E285" s="843"/>
      <c r="F285" s="843"/>
      <c r="G285" s="843"/>
      <c r="H285" s="843"/>
      <c r="I285" s="843"/>
      <c r="J285" s="843"/>
      <c r="K285" s="843"/>
      <c r="L285" s="843"/>
      <c r="M285" s="844"/>
    </row>
    <row r="286" spans="1:13" ht="12.75" customHeight="1">
      <c r="A286" s="859" t="s">
        <v>486</v>
      </c>
      <c r="B286" s="843"/>
      <c r="C286" s="843"/>
      <c r="D286" s="843"/>
      <c r="E286" s="843"/>
      <c r="F286" s="843"/>
      <c r="G286" s="843"/>
      <c r="H286" s="843"/>
      <c r="I286" s="843"/>
      <c r="J286" s="843"/>
      <c r="K286" s="843"/>
      <c r="L286" s="843"/>
      <c r="M286" s="844"/>
    </row>
    <row r="287" spans="1:13" ht="12.75" customHeight="1">
      <c r="A287" s="559"/>
      <c r="B287" s="542"/>
      <c r="C287" s="542"/>
      <c r="D287" s="542"/>
      <c r="E287" s="542"/>
      <c r="F287" s="542"/>
      <c r="G287" s="542"/>
      <c r="H287" s="542"/>
      <c r="I287" s="542"/>
      <c r="J287" s="542"/>
      <c r="K287" s="542"/>
      <c r="L287" s="542"/>
      <c r="M287" s="543"/>
    </row>
    <row r="288" spans="1:13" ht="12.75" customHeight="1">
      <c r="A288" s="853" t="s">
        <v>423</v>
      </c>
      <c r="B288" s="843"/>
      <c r="C288" s="843"/>
      <c r="D288" s="843"/>
      <c r="E288" s="843"/>
      <c r="F288" s="843"/>
      <c r="G288" s="843"/>
      <c r="H288" s="843"/>
      <c r="I288" s="843"/>
      <c r="J288" s="843"/>
      <c r="K288" s="843"/>
      <c r="L288" s="843"/>
      <c r="M288" s="844"/>
    </row>
    <row r="289" spans="1:13" ht="7.5" customHeight="1">
      <c r="A289" s="554"/>
      <c r="B289" s="29"/>
      <c r="C289" s="29"/>
      <c r="D289" s="29"/>
      <c r="E289" s="29"/>
      <c r="F289" s="29"/>
      <c r="G289" s="29"/>
      <c r="H289" s="29"/>
      <c r="I289" s="29"/>
      <c r="J289" s="29"/>
      <c r="K289" s="29"/>
      <c r="L289" s="29"/>
      <c r="M289" s="536"/>
    </row>
    <row r="290" spans="1:13" ht="12.75" customHeight="1">
      <c r="A290" s="854" t="s">
        <v>468</v>
      </c>
      <c r="B290" s="843"/>
      <c r="C290" s="843"/>
      <c r="D290" s="843"/>
      <c r="E290" s="843"/>
      <c r="F290" s="843"/>
      <c r="G290" s="843"/>
      <c r="H290" s="843"/>
      <c r="I290" s="843"/>
      <c r="J290" s="843"/>
      <c r="K290" s="843"/>
      <c r="L290" s="843"/>
      <c r="M290" s="844"/>
    </row>
    <row r="291" spans="1:13" ht="7.5" customHeight="1">
      <c r="A291" s="554"/>
      <c r="B291" s="29"/>
      <c r="C291" s="29"/>
      <c r="D291" s="29"/>
      <c r="E291" s="29"/>
      <c r="F291" s="29"/>
      <c r="G291" s="29"/>
      <c r="H291" s="29"/>
      <c r="I291" s="29"/>
      <c r="J291" s="29"/>
      <c r="K291" s="29"/>
      <c r="L291" s="29"/>
      <c r="M291" s="536"/>
    </row>
    <row r="292" spans="1:13" ht="12.75" customHeight="1">
      <c r="A292" s="859" t="s">
        <v>424</v>
      </c>
      <c r="B292" s="843"/>
      <c r="C292" s="843"/>
      <c r="D292" s="843"/>
      <c r="E292" s="843"/>
      <c r="F292" s="843"/>
      <c r="G292" s="843"/>
      <c r="H292" s="843"/>
      <c r="I292" s="843"/>
      <c r="J292" s="843"/>
      <c r="K292" s="843"/>
      <c r="L292" s="843"/>
      <c r="M292" s="844"/>
    </row>
    <row r="293" spans="1:13" ht="7.5" customHeight="1">
      <c r="A293" s="554"/>
      <c r="B293" s="29"/>
      <c r="C293" s="29"/>
      <c r="D293" s="29"/>
      <c r="E293" s="29"/>
      <c r="F293" s="29"/>
      <c r="G293" s="29"/>
      <c r="H293" s="29"/>
      <c r="I293" s="29"/>
      <c r="J293" s="29"/>
      <c r="K293" s="29"/>
      <c r="L293" s="29"/>
      <c r="M293" s="536"/>
    </row>
    <row r="294" spans="1:13" ht="12.75" customHeight="1">
      <c r="A294" s="859" t="s">
        <v>425</v>
      </c>
      <c r="B294" s="843"/>
      <c r="C294" s="843"/>
      <c r="D294" s="843"/>
      <c r="E294" s="843"/>
      <c r="F294" s="843"/>
      <c r="G294" s="843"/>
      <c r="H294" s="843"/>
      <c r="I294" s="843"/>
      <c r="J294" s="843"/>
      <c r="K294" s="843"/>
      <c r="L294" s="843"/>
      <c r="M294" s="844"/>
    </row>
    <row r="295" spans="1:13" ht="7.5" customHeight="1">
      <c r="A295" s="554"/>
      <c r="B295" s="29"/>
      <c r="C295" s="29"/>
      <c r="D295" s="29"/>
      <c r="E295" s="29"/>
      <c r="F295" s="29"/>
      <c r="G295" s="29"/>
      <c r="H295" s="29"/>
      <c r="I295" s="29"/>
      <c r="J295" s="29"/>
      <c r="K295" s="29"/>
      <c r="L295" s="29"/>
      <c r="M295" s="536"/>
    </row>
    <row r="296" spans="1:13" ht="12.75" customHeight="1">
      <c r="A296" s="859" t="s">
        <v>426</v>
      </c>
      <c r="B296" s="843"/>
      <c r="C296" s="843"/>
      <c r="D296" s="843"/>
      <c r="E296" s="843"/>
      <c r="F296" s="843"/>
      <c r="G296" s="843"/>
      <c r="H296" s="843"/>
      <c r="I296" s="843"/>
      <c r="J296" s="843"/>
      <c r="K296" s="843"/>
      <c r="L296" s="843"/>
      <c r="M296" s="844"/>
    </row>
    <row r="297" spans="1:13" ht="7.5" customHeight="1">
      <c r="A297" s="554"/>
      <c r="B297" s="29"/>
      <c r="C297" s="29"/>
      <c r="D297" s="29"/>
      <c r="E297" s="29"/>
      <c r="F297" s="29"/>
      <c r="G297" s="29"/>
      <c r="H297" s="29"/>
      <c r="I297" s="29"/>
      <c r="J297" s="29"/>
      <c r="K297" s="29"/>
      <c r="L297" s="29"/>
      <c r="M297" s="536"/>
    </row>
    <row r="298" spans="1:13" ht="12.75" customHeight="1">
      <c r="A298" s="859" t="s">
        <v>427</v>
      </c>
      <c r="B298" s="843"/>
      <c r="C298" s="843"/>
      <c r="D298" s="843"/>
      <c r="E298" s="843"/>
      <c r="F298" s="843"/>
      <c r="G298" s="843"/>
      <c r="H298" s="843"/>
      <c r="I298" s="843"/>
      <c r="J298" s="843"/>
      <c r="K298" s="843"/>
      <c r="L298" s="843"/>
      <c r="M298" s="844"/>
    </row>
    <row r="299" spans="1:13" ht="7.5" customHeight="1">
      <c r="A299" s="554"/>
      <c r="B299" s="29"/>
      <c r="C299" s="29"/>
      <c r="D299" s="29"/>
      <c r="E299" s="29"/>
      <c r="F299" s="29"/>
      <c r="G299" s="29"/>
      <c r="H299" s="29"/>
      <c r="I299" s="29"/>
      <c r="J299" s="29"/>
      <c r="K299" s="29"/>
      <c r="L299" s="29"/>
      <c r="M299" s="536"/>
    </row>
    <row r="300" spans="1:13" ht="12.75" customHeight="1">
      <c r="A300" s="859" t="s">
        <v>428</v>
      </c>
      <c r="B300" s="843"/>
      <c r="C300" s="843"/>
      <c r="D300" s="843"/>
      <c r="E300" s="843"/>
      <c r="F300" s="843"/>
      <c r="G300" s="843"/>
      <c r="H300" s="843"/>
      <c r="I300" s="843"/>
      <c r="J300" s="843"/>
      <c r="K300" s="843"/>
      <c r="L300" s="843"/>
      <c r="M300" s="844"/>
    </row>
    <row r="301" spans="1:13" ht="7.5" customHeight="1">
      <c r="A301" s="554"/>
      <c r="B301" s="29"/>
      <c r="C301" s="29"/>
      <c r="D301" s="29"/>
      <c r="E301" s="29"/>
      <c r="F301" s="29"/>
      <c r="G301" s="29"/>
      <c r="H301" s="29"/>
      <c r="I301" s="29"/>
      <c r="J301" s="29"/>
      <c r="K301" s="29"/>
      <c r="L301" s="29"/>
      <c r="M301" s="536"/>
    </row>
    <row r="302" spans="1:13" ht="12.75" customHeight="1">
      <c r="A302" s="859" t="s">
        <v>429</v>
      </c>
      <c r="B302" s="843"/>
      <c r="C302" s="843"/>
      <c r="D302" s="843"/>
      <c r="E302" s="843"/>
      <c r="F302" s="843"/>
      <c r="G302" s="843"/>
      <c r="H302" s="843"/>
      <c r="I302" s="843"/>
      <c r="J302" s="843"/>
      <c r="K302" s="843"/>
      <c r="L302" s="843"/>
      <c r="M302" s="844"/>
    </row>
    <row r="303" spans="1:13" ht="12.75" customHeight="1">
      <c r="A303" s="559"/>
      <c r="B303" s="542"/>
      <c r="C303" s="542"/>
      <c r="D303" s="542"/>
      <c r="E303" s="542"/>
      <c r="F303" s="542"/>
      <c r="G303" s="542"/>
      <c r="H303" s="542"/>
      <c r="I303" s="542"/>
      <c r="J303" s="542"/>
      <c r="K303" s="542"/>
      <c r="L303" s="542"/>
      <c r="M303" s="543"/>
    </row>
    <row r="304" spans="1:13" ht="12.75" customHeight="1">
      <c r="A304" s="853" t="s">
        <v>430</v>
      </c>
      <c r="B304" s="867"/>
      <c r="C304" s="867"/>
      <c r="D304" s="867"/>
      <c r="E304" s="867"/>
      <c r="F304" s="867"/>
      <c r="G304" s="867"/>
      <c r="H304" s="867"/>
      <c r="I304" s="867"/>
      <c r="J304" s="867"/>
      <c r="K304" s="867"/>
      <c r="L304" s="867"/>
      <c r="M304" s="868"/>
    </row>
    <row r="305" spans="1:13" ht="7.5" customHeight="1">
      <c r="A305" s="554"/>
      <c r="B305" s="16"/>
      <c r="C305" s="16"/>
      <c r="D305" s="16"/>
      <c r="E305" s="16"/>
      <c r="F305" s="16"/>
      <c r="G305" s="16"/>
      <c r="H305" s="16"/>
      <c r="I305" s="16"/>
      <c r="J305" s="16"/>
      <c r="K305" s="16"/>
      <c r="L305" s="16"/>
      <c r="M305" s="560"/>
    </row>
    <row r="306" spans="1:13" ht="12.75" customHeight="1">
      <c r="A306" s="859" t="s">
        <v>469</v>
      </c>
      <c r="B306" s="867"/>
      <c r="C306" s="867"/>
      <c r="D306" s="867"/>
      <c r="E306" s="867"/>
      <c r="F306" s="867"/>
      <c r="G306" s="867"/>
      <c r="H306" s="867"/>
      <c r="I306" s="867"/>
      <c r="J306" s="867"/>
      <c r="K306" s="867"/>
      <c r="L306" s="867"/>
      <c r="M306" s="868"/>
    </row>
    <row r="307" spans="1:13" ht="7.5" customHeight="1">
      <c r="A307" s="554"/>
      <c r="B307" s="16"/>
      <c r="C307" s="16"/>
      <c r="D307" s="16"/>
      <c r="E307" s="16"/>
      <c r="F307" s="16"/>
      <c r="G307" s="16"/>
      <c r="H307" s="16"/>
      <c r="I307" s="16"/>
      <c r="J307" s="16"/>
      <c r="K307" s="16"/>
      <c r="L307" s="16"/>
      <c r="M307" s="560"/>
    </row>
    <row r="308" spans="1:13" ht="12.75" customHeight="1">
      <c r="A308" s="859" t="s">
        <v>492</v>
      </c>
      <c r="B308" s="867"/>
      <c r="C308" s="867"/>
      <c r="D308" s="867"/>
      <c r="E308" s="867"/>
      <c r="F308" s="867"/>
      <c r="G308" s="867"/>
      <c r="H308" s="867"/>
      <c r="I308" s="867"/>
      <c r="J308" s="867"/>
      <c r="K308" s="867"/>
      <c r="L308" s="867"/>
      <c r="M308" s="868"/>
    </row>
    <row r="309" spans="1:13" ht="7.5" customHeight="1">
      <c r="A309" s="554"/>
      <c r="B309" s="16"/>
      <c r="C309" s="16"/>
      <c r="D309" s="16"/>
      <c r="E309" s="16"/>
      <c r="F309" s="16"/>
      <c r="G309" s="16"/>
      <c r="H309" s="16"/>
      <c r="I309" s="16"/>
      <c r="J309" s="16"/>
      <c r="K309" s="16"/>
      <c r="L309" s="16"/>
      <c r="M309" s="560"/>
    </row>
    <row r="310" spans="1:13" ht="12.75" customHeight="1">
      <c r="A310" s="854" t="s">
        <v>493</v>
      </c>
      <c r="B310" s="867"/>
      <c r="C310" s="867"/>
      <c r="D310" s="867"/>
      <c r="E310" s="867"/>
      <c r="F310" s="867"/>
      <c r="G310" s="867"/>
      <c r="H310" s="867"/>
      <c r="I310" s="867"/>
      <c r="J310" s="867"/>
      <c r="K310" s="867"/>
      <c r="L310" s="867"/>
      <c r="M310" s="868"/>
    </row>
    <row r="311" spans="1:13" ht="12.75" customHeight="1" thickBot="1">
      <c r="A311" s="561"/>
      <c r="B311" s="539"/>
      <c r="C311" s="539"/>
      <c r="D311" s="539"/>
      <c r="E311" s="539"/>
      <c r="F311" s="539"/>
      <c r="G311" s="539"/>
      <c r="H311" s="539"/>
      <c r="I311" s="539"/>
      <c r="J311" s="539"/>
      <c r="K311" s="539"/>
      <c r="L311" s="539"/>
      <c r="M311" s="540"/>
    </row>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sheetData>
  <sheetProtection password="C1CB" sheet="1" objects="1" scenarios="1"/>
  <mergeCells count="140">
    <mergeCell ref="A300:M300"/>
    <mergeCell ref="A302:M302"/>
    <mergeCell ref="A304:M304"/>
    <mergeCell ref="A306:M306"/>
    <mergeCell ref="A308:M308"/>
    <mergeCell ref="A310:M310"/>
    <mergeCell ref="A288:M288"/>
    <mergeCell ref="A290:M290"/>
    <mergeCell ref="A292:M292"/>
    <mergeCell ref="A294:M294"/>
    <mergeCell ref="A296:M296"/>
    <mergeCell ref="A298:M298"/>
    <mergeCell ref="A276:M277"/>
    <mergeCell ref="A279:M280"/>
    <mergeCell ref="A282:M282"/>
    <mergeCell ref="A284:M284"/>
    <mergeCell ref="A285:M285"/>
    <mergeCell ref="A286:M286"/>
    <mergeCell ref="A263:M263"/>
    <mergeCell ref="A265:M265"/>
    <mergeCell ref="A267:M267"/>
    <mergeCell ref="A269:M269"/>
    <mergeCell ref="A271:M271"/>
    <mergeCell ref="A273:M274"/>
    <mergeCell ref="A249:M250"/>
    <mergeCell ref="A252:M252"/>
    <mergeCell ref="A254:M254"/>
    <mergeCell ref="A255:M256"/>
    <mergeCell ref="A258:M259"/>
    <mergeCell ref="A261:M261"/>
    <mergeCell ref="A239:M239"/>
    <mergeCell ref="A240:M240"/>
    <mergeCell ref="A242:M242"/>
    <mergeCell ref="A244:M244"/>
    <mergeCell ref="A246:M246"/>
    <mergeCell ref="A248:M248"/>
    <mergeCell ref="A224:M224"/>
    <mergeCell ref="A226:M226"/>
    <mergeCell ref="A228:M228"/>
    <mergeCell ref="A230:M230"/>
    <mergeCell ref="A234:M236"/>
    <mergeCell ref="A238:M238"/>
    <mergeCell ref="A209:M209"/>
    <mergeCell ref="A211:M211"/>
    <mergeCell ref="A213:M216"/>
    <mergeCell ref="A218:M218"/>
    <mergeCell ref="A220:M220"/>
    <mergeCell ref="A222:M222"/>
    <mergeCell ref="A197:M197"/>
    <mergeCell ref="A199:M199"/>
    <mergeCell ref="A201:M201"/>
    <mergeCell ref="A203:M203"/>
    <mergeCell ref="A205:M205"/>
    <mergeCell ref="A207:M207"/>
    <mergeCell ref="A183:M183"/>
    <mergeCell ref="A185:M186"/>
    <mergeCell ref="A188:M188"/>
    <mergeCell ref="A190:M191"/>
    <mergeCell ref="A193:M193"/>
    <mergeCell ref="A195:M195"/>
    <mergeCell ref="A163:M164"/>
    <mergeCell ref="A170:M173"/>
    <mergeCell ref="A175:M175"/>
    <mergeCell ref="A177:M177"/>
    <mergeCell ref="A179:M179"/>
    <mergeCell ref="A181:M181"/>
    <mergeCell ref="A149:M150"/>
    <mergeCell ref="A152:M153"/>
    <mergeCell ref="A155:M155"/>
    <mergeCell ref="A157:M159"/>
    <mergeCell ref="A160:M161"/>
    <mergeCell ref="A135:M135"/>
    <mergeCell ref="A139:M139"/>
    <mergeCell ref="A141:M141"/>
    <mergeCell ref="A143:M143"/>
    <mergeCell ref="A145:M145"/>
    <mergeCell ref="A147:M147"/>
    <mergeCell ref="A137:M137"/>
    <mergeCell ref="A120:M121"/>
    <mergeCell ref="A123:M123"/>
    <mergeCell ref="A125:M125"/>
    <mergeCell ref="A126:M127"/>
    <mergeCell ref="A129:M130"/>
    <mergeCell ref="A132:M133"/>
    <mergeCell ref="A96:M96"/>
    <mergeCell ref="A104:M105"/>
    <mergeCell ref="A107:M109"/>
    <mergeCell ref="A111:M113"/>
    <mergeCell ref="A115:M116"/>
    <mergeCell ref="A118:M118"/>
    <mergeCell ref="A81:M81"/>
    <mergeCell ref="A83:M84"/>
    <mergeCell ref="A86:M86"/>
    <mergeCell ref="A88:M89"/>
    <mergeCell ref="A91:M91"/>
    <mergeCell ref="A93:M94"/>
    <mergeCell ref="A67:M67"/>
    <mergeCell ref="A69:M69"/>
    <mergeCell ref="A71:M71"/>
    <mergeCell ref="A73:M73"/>
    <mergeCell ref="A75:M76"/>
    <mergeCell ref="A78:M79"/>
    <mergeCell ref="A56:M56"/>
    <mergeCell ref="A57:M58"/>
    <mergeCell ref="A59:M60"/>
    <mergeCell ref="A61:M61"/>
    <mergeCell ref="A63:M63"/>
    <mergeCell ref="A65:M65"/>
    <mergeCell ref="A48:M48"/>
    <mergeCell ref="A49:M49"/>
    <mergeCell ref="A51:M51"/>
    <mergeCell ref="A52:M52"/>
    <mergeCell ref="A54:M54"/>
    <mergeCell ref="A55:M55"/>
    <mergeCell ref="A34:M34"/>
    <mergeCell ref="A36:M36"/>
    <mergeCell ref="A38:M38"/>
    <mergeCell ref="A40:M40"/>
    <mergeCell ref="A42:M42"/>
    <mergeCell ref="A44:M46"/>
    <mergeCell ref="A22:M22"/>
    <mergeCell ref="A24:M24"/>
    <mergeCell ref="A26:M26"/>
    <mergeCell ref="A28:M28"/>
    <mergeCell ref="A30:M30"/>
    <mergeCell ref="A32:M32"/>
    <mergeCell ref="A11:M11"/>
    <mergeCell ref="A12:M12"/>
    <mergeCell ref="A13:M13"/>
    <mergeCell ref="A15:M15"/>
    <mergeCell ref="A17:M17"/>
    <mergeCell ref="A19:M20"/>
    <mergeCell ref="A1:M1"/>
    <mergeCell ref="A2:M2"/>
    <mergeCell ref="A3:M3"/>
    <mergeCell ref="A7:M7"/>
    <mergeCell ref="A9:M9"/>
    <mergeCell ref="A10:M10"/>
    <mergeCell ref="A4:M4"/>
    <mergeCell ref="A5:M5"/>
  </mergeCells>
  <printOptions/>
  <pageMargins left="0.7" right="0.7" top="0.75" bottom="0.75" header="0.3" footer="0.3"/>
  <pageSetup horizontalDpi="600" verticalDpi="600" orientation="portrait" scale="81" r:id="rId1"/>
  <rowBreaks count="4" manualBreakCount="4">
    <brk id="70" max="255" man="1"/>
    <brk id="143" max="255" man="1"/>
    <brk id="216" max="255" man="1"/>
    <brk id="286" max="255" man="1"/>
  </rowBreaks>
</worksheet>
</file>

<file path=xl/worksheets/sheet2.xml><?xml version="1.0" encoding="utf-8"?>
<worksheet xmlns="http://schemas.openxmlformats.org/spreadsheetml/2006/main" xmlns:r="http://schemas.openxmlformats.org/officeDocument/2006/relationships">
  <sheetPr transitionEvaluation="1"/>
  <dimension ref="A1:S139"/>
  <sheetViews>
    <sheetView tabSelected="1" defaultGridColor="0" view="pageBreakPreview" zoomScale="85" zoomScaleNormal="107" zoomScaleSheetLayoutView="85" zoomScalePageLayoutView="0" colorId="22" workbookViewId="0" topLeftCell="A22">
      <selection activeCell="A14" sqref="A14"/>
    </sheetView>
  </sheetViews>
  <sheetFormatPr defaultColWidth="7.19921875" defaultRowHeight="9.75"/>
  <cols>
    <col min="1" max="1" width="4.796875" style="5" customWidth="1"/>
    <col min="2" max="3" width="13.19921875" style="5" customWidth="1"/>
    <col min="4" max="4" width="15" style="5" customWidth="1"/>
    <col min="5" max="5" width="19" style="5" customWidth="1"/>
    <col min="6" max="6" width="16.3984375" style="5" customWidth="1"/>
    <col min="7" max="7" width="21.796875" style="5" customWidth="1"/>
    <col min="8" max="8" width="7.59765625" style="5" customWidth="1"/>
    <col min="9" max="9" width="21" style="5" customWidth="1"/>
    <col min="10" max="10" width="6" style="5" customWidth="1"/>
    <col min="11" max="11" width="18.59765625" style="5" customWidth="1"/>
    <col min="12" max="12" width="10" style="5" customWidth="1"/>
    <col min="13" max="15" width="7.19921875" style="5" customWidth="1"/>
    <col min="16" max="16" width="10.3984375" style="5" customWidth="1"/>
    <col min="17" max="16384" width="7.19921875" style="5" customWidth="1"/>
  </cols>
  <sheetData>
    <row r="1" spans="1:11" ht="12.75" customHeight="1">
      <c r="A1" s="2" t="s">
        <v>353</v>
      </c>
      <c r="B1" s="3"/>
      <c r="C1" s="4"/>
      <c r="D1" s="4"/>
      <c r="E1" s="4"/>
      <c r="F1" s="4"/>
      <c r="G1" s="4"/>
      <c r="H1" s="4"/>
      <c r="I1" s="4"/>
      <c r="J1" s="4"/>
      <c r="K1" s="4"/>
    </row>
    <row r="2" spans="1:11" ht="12.75" customHeight="1">
      <c r="A2" s="2" t="s">
        <v>379</v>
      </c>
      <c r="B2" s="3"/>
      <c r="C2" s="4"/>
      <c r="D2" s="4"/>
      <c r="E2" s="4"/>
      <c r="F2" s="4"/>
      <c r="G2" s="4"/>
      <c r="H2" s="4"/>
      <c r="I2" s="4"/>
      <c r="J2" s="4"/>
      <c r="K2" s="4"/>
    </row>
    <row r="3" spans="1:11" ht="12.75" customHeight="1">
      <c r="A3" s="2" t="s">
        <v>235</v>
      </c>
      <c r="B3" s="4"/>
      <c r="C3" s="4"/>
      <c r="D3" s="4"/>
      <c r="E3" s="4"/>
      <c r="F3" s="4"/>
      <c r="G3" s="4"/>
      <c r="H3" s="4"/>
      <c r="I3" s="4"/>
      <c r="J3" s="4"/>
      <c r="K3" s="4"/>
    </row>
    <row r="4" spans="1:11" ht="12.75" customHeight="1">
      <c r="A4" s="633" t="s">
        <v>516</v>
      </c>
      <c r="B4" s="634"/>
      <c r="C4" s="634"/>
      <c r="D4" s="634"/>
      <c r="E4" s="634"/>
      <c r="F4" s="634"/>
      <c r="G4" s="634"/>
      <c r="H4" s="634"/>
      <c r="I4" s="634"/>
      <c r="J4" s="634"/>
      <c r="K4" s="634"/>
    </row>
    <row r="5" spans="1:11" s="515" customFormat="1" ht="14.25" customHeight="1">
      <c r="A5" s="636" t="s">
        <v>501</v>
      </c>
      <c r="B5" s="636"/>
      <c r="C5" s="636"/>
      <c r="D5" s="636"/>
      <c r="E5" s="636"/>
      <c r="F5" s="636"/>
      <c r="G5" s="636"/>
      <c r="H5" s="636"/>
      <c r="I5" s="636"/>
      <c r="J5" s="636"/>
      <c r="K5" s="636"/>
    </row>
    <row r="6" spans="1:11" s="515" customFormat="1" ht="14.25" customHeight="1">
      <c r="A6" s="636"/>
      <c r="B6" s="636"/>
      <c r="C6" s="636"/>
      <c r="D6" s="636"/>
      <c r="E6" s="636"/>
      <c r="F6" s="636"/>
      <c r="G6" s="636"/>
      <c r="H6" s="636"/>
      <c r="I6" s="636"/>
      <c r="J6" s="636"/>
      <c r="K6" s="636"/>
    </row>
    <row r="7" spans="1:11" ht="14.25" customHeight="1">
      <c r="A7" s="511"/>
      <c r="B7" s="511"/>
      <c r="C7" s="511"/>
      <c r="D7" s="511"/>
      <c r="E7" s="511"/>
      <c r="F7" s="511"/>
      <c r="G7" s="511"/>
      <c r="H7" s="511"/>
      <c r="I7" s="511"/>
      <c r="J7" s="511"/>
      <c r="K7" s="511"/>
    </row>
    <row r="8" spans="6:7" ht="9.75" customHeight="1">
      <c r="F8" s="6"/>
      <c r="G8" s="7"/>
    </row>
    <row r="9" spans="1:11" ht="9.75" customHeight="1">
      <c r="A9" s="8" t="s">
        <v>11</v>
      </c>
      <c r="B9" s="8"/>
      <c r="C9" s="8"/>
      <c r="D9" s="8"/>
      <c r="E9" s="8"/>
      <c r="F9" s="8"/>
      <c r="G9" s="8"/>
      <c r="H9" s="8"/>
      <c r="I9" s="8"/>
      <c r="J9" s="8"/>
      <c r="K9" s="8"/>
    </row>
    <row r="10" spans="1:11" ht="5.25" customHeight="1">
      <c r="A10" s="9" t="s">
        <v>194</v>
      </c>
      <c r="B10" s="9"/>
      <c r="C10" s="9"/>
      <c r="D10" s="9"/>
      <c r="E10" s="9"/>
      <c r="F10" s="9"/>
      <c r="G10" s="9"/>
      <c r="H10" s="9"/>
      <c r="I10" s="9"/>
      <c r="J10" s="9"/>
      <c r="K10" s="9"/>
    </row>
    <row r="11" spans="1:11" ht="9.75" customHeight="1">
      <c r="A11" s="10" t="s">
        <v>197</v>
      </c>
      <c r="B11" s="11"/>
      <c r="C11" s="11"/>
      <c r="D11" s="11"/>
      <c r="E11" s="11"/>
      <c r="F11" s="11"/>
      <c r="G11" s="12"/>
      <c r="H11" s="11"/>
      <c r="I11" s="11"/>
      <c r="J11" s="13" t="s">
        <v>13</v>
      </c>
      <c r="K11" s="11"/>
    </row>
    <row r="12" spans="1:11" ht="9.75" customHeight="1">
      <c r="A12" s="10" t="s">
        <v>12</v>
      </c>
      <c r="B12" s="11"/>
      <c r="E12" s="11"/>
      <c r="F12" s="11"/>
      <c r="G12" s="11"/>
      <c r="H12" s="11"/>
      <c r="I12" s="11"/>
      <c r="J12" s="14" t="s">
        <v>12</v>
      </c>
      <c r="K12" s="11"/>
    </row>
    <row r="13" spans="1:11" ht="4.5" customHeight="1">
      <c r="A13" s="10"/>
      <c r="B13" s="11"/>
      <c r="E13" s="11"/>
      <c r="F13" s="11"/>
      <c r="G13" s="11"/>
      <c r="H13" s="11"/>
      <c r="I13" s="11"/>
      <c r="J13" s="14"/>
      <c r="K13" s="11"/>
    </row>
    <row r="14" spans="1:11" ht="9" customHeight="1">
      <c r="A14" s="415" t="s">
        <v>194</v>
      </c>
      <c r="B14" s="10" t="s">
        <v>14</v>
      </c>
      <c r="C14" s="11"/>
      <c r="D14" s="11"/>
      <c r="E14" s="11"/>
      <c r="F14" s="11"/>
      <c r="G14" s="11"/>
      <c r="H14" s="11"/>
      <c r="I14" s="11"/>
      <c r="J14" s="414"/>
      <c r="K14" s="10" t="s">
        <v>15</v>
      </c>
    </row>
    <row r="15" spans="1:11" ht="9" customHeight="1">
      <c r="A15" s="415" t="s">
        <v>194</v>
      </c>
      <c r="B15" s="10" t="s">
        <v>16</v>
      </c>
      <c r="C15" s="11"/>
      <c r="D15" s="11"/>
      <c r="E15" s="11"/>
      <c r="F15" s="11"/>
      <c r="G15" s="11"/>
      <c r="H15" s="11"/>
      <c r="I15" s="11"/>
      <c r="J15" s="414" t="s">
        <v>194</v>
      </c>
      <c r="K15" s="10" t="s">
        <v>17</v>
      </c>
    </row>
    <row r="16" spans="1:14" ht="9" customHeight="1">
      <c r="A16" s="415" t="s">
        <v>194</v>
      </c>
      <c r="B16" s="10" t="s">
        <v>18</v>
      </c>
      <c r="C16" s="11"/>
      <c r="D16" s="11"/>
      <c r="E16" s="11"/>
      <c r="F16" s="11"/>
      <c r="G16" s="11"/>
      <c r="H16" s="11"/>
      <c r="I16" s="11"/>
      <c r="J16" s="11"/>
      <c r="K16" s="11"/>
      <c r="N16" s="15"/>
    </row>
    <row r="17" spans="1:11" ht="9" customHeight="1">
      <c r="A17" s="415" t="s">
        <v>194</v>
      </c>
      <c r="B17" s="13" t="s">
        <v>513</v>
      </c>
      <c r="C17" s="16"/>
      <c r="D17" s="16"/>
      <c r="E17" s="11"/>
      <c r="F17" s="11"/>
      <c r="G17" s="11"/>
      <c r="H17" s="11"/>
      <c r="I17" s="11"/>
      <c r="J17" s="11"/>
      <c r="K17" s="11"/>
    </row>
    <row r="18" spans="1:13" ht="9" customHeight="1">
      <c r="A18" s="415" t="s">
        <v>194</v>
      </c>
      <c r="B18" s="17" t="s">
        <v>326</v>
      </c>
      <c r="C18" s="16"/>
      <c r="D18" s="16"/>
      <c r="E18" s="11"/>
      <c r="F18" s="11"/>
      <c r="G18" s="11"/>
      <c r="H18" s="11"/>
      <c r="I18" s="11"/>
      <c r="J18" s="11"/>
      <c r="K18" s="11"/>
      <c r="M18" s="18"/>
    </row>
    <row r="19" spans="1:13" ht="4.5" customHeight="1">
      <c r="A19" s="16"/>
      <c r="B19" s="17"/>
      <c r="C19" s="16"/>
      <c r="D19" s="16"/>
      <c r="E19" s="11"/>
      <c r="F19" s="11"/>
      <c r="G19" s="11"/>
      <c r="H19" s="11"/>
      <c r="I19" s="226"/>
      <c r="J19" s="11"/>
      <c r="K19" s="11"/>
      <c r="M19" s="18"/>
    </row>
    <row r="20" spans="1:11" ht="10.5" customHeight="1">
      <c r="A20" s="10" t="s">
        <v>19</v>
      </c>
      <c r="B20" s="11"/>
      <c r="C20" s="11"/>
      <c r="D20" s="639">
        <f>Header!D24</f>
        <v>0</v>
      </c>
      <c r="E20" s="639"/>
      <c r="F20" s="639"/>
      <c r="G20" s="639"/>
      <c r="H20" s="13" t="s">
        <v>20</v>
      </c>
      <c r="I20" s="639">
        <f>Header!O24</f>
        <v>0</v>
      </c>
      <c r="J20" s="639"/>
      <c r="K20" s="639"/>
    </row>
    <row r="21" spans="1:11" ht="10.5" customHeight="1">
      <c r="A21" s="19" t="s">
        <v>346</v>
      </c>
      <c r="B21" s="11"/>
      <c r="C21" s="639">
        <f>Header!C25</f>
        <v>0</v>
      </c>
      <c r="D21" s="639"/>
      <c r="E21" s="639"/>
      <c r="F21" s="639"/>
      <c r="G21" s="639"/>
      <c r="H21" s="639"/>
      <c r="I21" s="336" t="s">
        <v>347</v>
      </c>
      <c r="J21" s="643">
        <f>Header!O25</f>
        <v>0</v>
      </c>
      <c r="K21" s="643"/>
    </row>
    <row r="22" spans="1:11" ht="10.5" customHeight="1">
      <c r="A22" s="10" t="s">
        <v>21</v>
      </c>
      <c r="B22" s="11"/>
      <c r="C22" s="643">
        <f>Header!C26</f>
        <v>0</v>
      </c>
      <c r="D22" s="643"/>
      <c r="E22" s="10" t="s">
        <v>22</v>
      </c>
      <c r="F22" s="403">
        <f>Header!H26</f>
        <v>0</v>
      </c>
      <c r="G22" s="20" t="s">
        <v>344</v>
      </c>
      <c r="H22" s="650">
        <f>Header!M26</f>
        <v>0</v>
      </c>
      <c r="I22" s="639"/>
      <c r="J22" s="21" t="s">
        <v>23</v>
      </c>
      <c r="K22" s="404">
        <f>Header!Q26</f>
        <v>0</v>
      </c>
    </row>
    <row r="23" spans="1:12" ht="10.5" customHeight="1">
      <c r="A23" s="10" t="s">
        <v>330</v>
      </c>
      <c r="B23" s="11"/>
      <c r="C23" s="645" t="s">
        <v>511</v>
      </c>
      <c r="D23" s="646"/>
      <c r="E23" s="22" t="s">
        <v>331</v>
      </c>
      <c r="F23" s="611" t="s">
        <v>511</v>
      </c>
      <c r="G23" s="22" t="s">
        <v>25</v>
      </c>
      <c r="H23" s="640"/>
      <c r="I23" s="640"/>
      <c r="J23" s="17" t="s">
        <v>329</v>
      </c>
      <c r="K23" s="516"/>
      <c r="L23" s="29"/>
    </row>
    <row r="24" spans="1:11" ht="9.75" customHeight="1">
      <c r="A24" s="11"/>
      <c r="B24" s="11"/>
      <c r="C24" s="647"/>
      <c r="D24" s="647"/>
      <c r="E24" s="647"/>
      <c r="F24" s="11"/>
      <c r="G24" s="24" t="s">
        <v>26</v>
      </c>
      <c r="H24" s="25"/>
      <c r="I24" s="24" t="s">
        <v>27</v>
      </c>
      <c r="J24" s="25"/>
      <c r="K24" s="24" t="s">
        <v>28</v>
      </c>
    </row>
    <row r="25" spans="1:11" ht="9.75" customHeight="1">
      <c r="A25" s="11"/>
      <c r="B25" s="11"/>
      <c r="C25" s="11"/>
      <c r="D25" s="11"/>
      <c r="E25" s="11"/>
      <c r="F25" s="16"/>
      <c r="G25" s="25" t="s">
        <v>236</v>
      </c>
      <c r="H25" s="26"/>
      <c r="I25" s="25" t="s">
        <v>237</v>
      </c>
      <c r="J25" s="25"/>
      <c r="K25" s="24" t="s">
        <v>29</v>
      </c>
    </row>
    <row r="26" spans="1:14" ht="9.75" customHeight="1">
      <c r="A26" s="16"/>
      <c r="B26" s="16"/>
      <c r="C26" s="16"/>
      <c r="D26" s="16"/>
      <c r="E26" s="27"/>
      <c r="F26" s="16"/>
      <c r="G26" s="28" t="s">
        <v>74</v>
      </c>
      <c r="H26" s="25"/>
      <c r="I26" s="28" t="s">
        <v>30</v>
      </c>
      <c r="J26" s="25"/>
      <c r="K26" s="28" t="s">
        <v>31</v>
      </c>
      <c r="N26" s="29"/>
    </row>
    <row r="27" spans="1:11" ht="9.75" customHeight="1">
      <c r="A27" s="30" t="s">
        <v>32</v>
      </c>
      <c r="B27" s="11"/>
      <c r="C27" s="11"/>
      <c r="D27" s="11"/>
      <c r="E27" s="31"/>
      <c r="F27" s="16"/>
      <c r="G27" s="16"/>
      <c r="H27" s="16"/>
      <c r="I27" s="16"/>
      <c r="J27" s="16"/>
      <c r="K27" s="16"/>
    </row>
    <row r="28" spans="1:11" ht="10.5" customHeight="1">
      <c r="A28" s="13" t="s">
        <v>33</v>
      </c>
      <c r="B28" s="13"/>
      <c r="C28" s="13"/>
      <c r="D28" s="13"/>
      <c r="E28" s="13"/>
      <c r="F28" s="32" t="s">
        <v>34</v>
      </c>
      <c r="G28" s="33">
        <f>'Schedule P1'!M41</f>
        <v>0</v>
      </c>
      <c r="H28" s="34"/>
      <c r="I28" s="33">
        <f>'Schedule P1'!N41</f>
        <v>0</v>
      </c>
      <c r="J28" s="34"/>
      <c r="K28" s="33">
        <f>I28-G28</f>
        <v>0</v>
      </c>
    </row>
    <row r="29" spans="1:11" ht="10.5" customHeight="1">
      <c r="A29" s="13" t="s">
        <v>35</v>
      </c>
      <c r="B29" s="13"/>
      <c r="C29" s="13"/>
      <c r="D29" s="13"/>
      <c r="E29" s="13"/>
      <c r="F29" s="32" t="s">
        <v>36</v>
      </c>
      <c r="G29" s="35">
        <f>IF('Schedule P2'!D32=0,'Schedule P2'!I41,'Schedule P2'!D32)</f>
        <v>0</v>
      </c>
      <c r="H29" s="36"/>
      <c r="I29" s="35">
        <f>IF('Schedule P2'!E32=0,'Schedule P2'!C48,'Schedule P2'!E32)</f>
        <v>0</v>
      </c>
      <c r="J29" s="36"/>
      <c r="K29" s="37">
        <f>I29-G29</f>
        <v>0</v>
      </c>
    </row>
    <row r="30" spans="1:11" ht="10.5" customHeight="1">
      <c r="A30" s="13" t="s">
        <v>37</v>
      </c>
      <c r="B30" s="13"/>
      <c r="C30" s="13"/>
      <c r="D30" s="13"/>
      <c r="E30" s="13"/>
      <c r="F30" s="32" t="s">
        <v>38</v>
      </c>
      <c r="G30" s="35">
        <f>'Schedule P3'!F34</f>
        <v>0</v>
      </c>
      <c r="H30" s="36"/>
      <c r="I30" s="35">
        <f>'Schedule P3'!G34</f>
        <v>0</v>
      </c>
      <c r="J30" s="36"/>
      <c r="K30" s="37">
        <f>I30-G30</f>
        <v>0</v>
      </c>
    </row>
    <row r="31" spans="1:13" ht="10.5" customHeight="1">
      <c r="A31" s="13" t="s">
        <v>39</v>
      </c>
      <c r="B31" s="13"/>
      <c r="C31" s="13"/>
      <c r="D31" s="13"/>
      <c r="E31" s="13"/>
      <c r="F31" s="32" t="s">
        <v>40</v>
      </c>
      <c r="G31" s="35">
        <f>'Schedule 2P4'!F42</f>
        <v>0</v>
      </c>
      <c r="H31" s="36"/>
      <c r="I31" s="35">
        <f>'Schedule 2P4'!G42</f>
        <v>0</v>
      </c>
      <c r="J31" s="36"/>
      <c r="K31" s="37">
        <f>I31-G31</f>
        <v>0</v>
      </c>
      <c r="M31" s="29" t="s">
        <v>194</v>
      </c>
    </row>
    <row r="32" spans="1:11" ht="10.5" customHeight="1">
      <c r="A32" s="13" t="s">
        <v>41</v>
      </c>
      <c r="B32" s="13"/>
      <c r="C32" s="13"/>
      <c r="D32" s="13"/>
      <c r="E32" s="13"/>
      <c r="F32" s="32" t="s">
        <v>42</v>
      </c>
      <c r="G32" s="608" t="b">
        <f>IF('Schedule P5'!G33&lt;&gt;"",'Schedule P5'!G33,IF('Schedule P5'!G46&lt;&gt;"",'Schedule P5'!G46,IF('Schedule P5'!I52&lt;&gt;"",'Schedule P5'!I52)))</f>
        <v>0</v>
      </c>
      <c r="H32" s="36"/>
      <c r="I32" s="35">
        <f>IF('Schedule P5'!H33=0,'Schedule P5'!H46,'Schedule P5'!H33)</f>
        <v>0</v>
      </c>
      <c r="J32" s="36"/>
      <c r="K32" s="37">
        <f>I32-G32</f>
        <v>0</v>
      </c>
    </row>
    <row r="33" spans="1:13" ht="10.5" customHeight="1" thickBot="1">
      <c r="A33" s="38" t="s">
        <v>43</v>
      </c>
      <c r="B33" s="39"/>
      <c r="C33" s="39"/>
      <c r="D33" s="39"/>
      <c r="E33" s="39"/>
      <c r="F33" s="40" t="s">
        <v>44</v>
      </c>
      <c r="G33" s="41">
        <f>SUM(G28:G32)</f>
        <v>0</v>
      </c>
      <c r="H33" s="34"/>
      <c r="I33" s="41">
        <f>SUM(I28:I32)</f>
        <v>0</v>
      </c>
      <c r="J33" s="34"/>
      <c r="K33" s="41">
        <f>SUM(K28:K32)</f>
        <v>0</v>
      </c>
      <c r="M33" s="42" t="s">
        <v>194</v>
      </c>
    </row>
    <row r="34" spans="1:13" ht="1.5" customHeight="1" thickTop="1">
      <c r="A34" s="13"/>
      <c r="B34" s="13"/>
      <c r="C34" s="13"/>
      <c r="D34" s="13"/>
      <c r="E34" s="13"/>
      <c r="F34" s="32"/>
      <c r="G34" s="43"/>
      <c r="H34" s="43"/>
      <c r="I34" s="43"/>
      <c r="J34" s="43"/>
      <c r="K34" s="44"/>
      <c r="M34" s="42"/>
    </row>
    <row r="35" spans="1:11" ht="3.75" customHeight="1">
      <c r="A35" s="16"/>
      <c r="B35" s="11"/>
      <c r="C35" s="11"/>
      <c r="D35" s="11"/>
      <c r="E35" s="11"/>
      <c r="F35" s="11"/>
      <c r="G35" s="45"/>
      <c r="H35" s="45"/>
      <c r="I35" s="45"/>
      <c r="J35" s="45"/>
      <c r="K35" s="46"/>
    </row>
    <row r="36" spans="1:12" ht="12.75" customHeight="1">
      <c r="A36" s="47" t="s">
        <v>278</v>
      </c>
      <c r="B36" s="11"/>
      <c r="C36" s="11"/>
      <c r="D36" s="11"/>
      <c r="E36" s="48"/>
      <c r="F36" s="11"/>
      <c r="G36" s="45"/>
      <c r="H36" s="45"/>
      <c r="I36" s="45"/>
      <c r="J36" s="45"/>
      <c r="K36" s="46"/>
      <c r="L36" s="49"/>
    </row>
    <row r="37" spans="1:12" ht="10.5" customHeight="1">
      <c r="A37" s="19" t="s">
        <v>238</v>
      </c>
      <c r="B37" s="11"/>
      <c r="C37" s="11"/>
      <c r="D37" s="11"/>
      <c r="F37" s="11"/>
      <c r="G37" s="615"/>
      <c r="H37" s="50"/>
      <c r="I37" s="33"/>
      <c r="J37" s="50" t="s">
        <v>194</v>
      </c>
      <c r="K37" s="51">
        <f>I37-G37</f>
        <v>0</v>
      </c>
      <c r="L37" s="49"/>
    </row>
    <row r="38" spans="1:12" ht="9" customHeight="1">
      <c r="A38" s="414"/>
      <c r="B38" s="52" t="s">
        <v>240</v>
      </c>
      <c r="D38" s="414" t="s">
        <v>194</v>
      </c>
      <c r="E38" s="52" t="s">
        <v>239</v>
      </c>
      <c r="F38" s="11"/>
      <c r="G38" s="53" t="s">
        <v>194</v>
      </c>
      <c r="H38" s="54"/>
      <c r="I38" s="54"/>
      <c r="J38" s="54"/>
      <c r="K38" s="55"/>
      <c r="L38" s="49"/>
    </row>
    <row r="39" spans="1:11" ht="10.5" customHeight="1">
      <c r="A39" s="10" t="s">
        <v>241</v>
      </c>
      <c r="B39" s="11"/>
      <c r="C39" s="11"/>
      <c r="D39" s="11"/>
      <c r="E39" s="11"/>
      <c r="F39" s="11"/>
      <c r="G39" s="416"/>
      <c r="H39" s="54"/>
      <c r="I39" s="56" t="s">
        <v>194</v>
      </c>
      <c r="J39" s="54"/>
      <c r="K39" s="57">
        <f>I39-G39</f>
        <v>0</v>
      </c>
    </row>
    <row r="40" spans="1:13" ht="10.5" customHeight="1">
      <c r="A40" s="58" t="s">
        <v>279</v>
      </c>
      <c r="B40" s="11"/>
      <c r="C40" s="11"/>
      <c r="D40" s="11"/>
      <c r="E40" s="11"/>
      <c r="F40" s="11"/>
      <c r="G40" s="526"/>
      <c r="H40" s="59"/>
      <c r="I40" s="56"/>
      <c r="J40" s="54"/>
      <c r="K40" s="57">
        <f>I40-G40</f>
        <v>0</v>
      </c>
      <c r="M40" s="92">
        <f>SUM(G39+G41)</f>
        <v>0</v>
      </c>
    </row>
    <row r="41" spans="1:13" ht="10.5" customHeight="1">
      <c r="A41" s="10" t="s">
        <v>45</v>
      </c>
      <c r="B41" s="11"/>
      <c r="C41" s="11"/>
      <c r="D41" s="11"/>
      <c r="E41" s="11"/>
      <c r="F41" s="11"/>
      <c r="G41" s="417"/>
      <c r="H41" s="59"/>
      <c r="I41" s="60" t="s">
        <v>194</v>
      </c>
      <c r="J41" s="59"/>
      <c r="K41" s="57">
        <f>I41-G41</f>
        <v>0</v>
      </c>
      <c r="L41" s="61"/>
      <c r="M41" s="92">
        <f>SUM(G39:G41)</f>
        <v>0</v>
      </c>
    </row>
    <row r="42" spans="1:11" ht="10.5" customHeight="1">
      <c r="A42" s="62" t="s">
        <v>46</v>
      </c>
      <c r="B42" s="63"/>
      <c r="C42" s="63"/>
      <c r="D42" s="63"/>
      <c r="E42" s="63"/>
      <c r="F42" s="64" t="s">
        <v>47</v>
      </c>
      <c r="G42" s="33">
        <f>G37+G39+G40+G41</f>
        <v>0</v>
      </c>
      <c r="H42" s="65"/>
      <c r="I42" s="33">
        <f>I37+I39+I40+I41</f>
        <v>0</v>
      </c>
      <c r="J42" s="65"/>
      <c r="K42" s="33">
        <f>K37+K39+K40+K41</f>
        <v>0</v>
      </c>
    </row>
    <row r="43" spans="1:11" ht="10.5" customHeight="1">
      <c r="A43" s="11"/>
      <c r="B43" s="11"/>
      <c r="C43" s="11"/>
      <c r="D43" s="11"/>
      <c r="E43" s="11"/>
      <c r="F43" s="11"/>
      <c r="G43" s="45"/>
      <c r="H43" s="45"/>
      <c r="I43" s="45"/>
      <c r="J43" s="45"/>
      <c r="K43" s="45"/>
    </row>
    <row r="44" spans="1:11" ht="9.75" customHeight="1" thickBot="1">
      <c r="A44" s="70"/>
      <c r="B44" s="71"/>
      <c r="C44" s="71"/>
      <c r="D44" s="72"/>
      <c r="E44" s="72"/>
      <c r="F44" s="72"/>
      <c r="G44" s="73"/>
      <c r="H44" s="74"/>
      <c r="I44" s="72"/>
      <c r="J44" s="72"/>
      <c r="K44" s="72"/>
    </row>
    <row r="45" spans="1:11" ht="4.5" customHeight="1" thickTop="1">
      <c r="A45" s="66"/>
      <c r="B45" s="67"/>
      <c r="C45" s="67"/>
      <c r="D45" s="68"/>
      <c r="E45" s="68"/>
      <c r="F45" s="68"/>
      <c r="G45" s="69"/>
      <c r="H45" s="69"/>
      <c r="I45" s="68"/>
      <c r="J45" s="68"/>
      <c r="K45" s="68"/>
    </row>
    <row r="46" spans="1:11" ht="16.5" customHeight="1">
      <c r="A46" s="75" t="s">
        <v>327</v>
      </c>
      <c r="B46" s="67"/>
      <c r="C46" s="67"/>
      <c r="D46" s="76"/>
      <c r="E46" s="76"/>
      <c r="F46" s="76"/>
      <c r="G46" s="77"/>
      <c r="H46" s="77"/>
      <c r="I46" s="508" t="s">
        <v>431</v>
      </c>
      <c r="J46" s="76"/>
      <c r="K46" s="76"/>
    </row>
    <row r="47" spans="1:11" ht="9.75" customHeight="1">
      <c r="A47" s="75"/>
      <c r="B47" s="67"/>
      <c r="C47" s="67"/>
      <c r="D47" s="637" t="s">
        <v>361</v>
      </c>
      <c r="E47" s="638"/>
      <c r="F47" s="638"/>
      <c r="G47" s="638"/>
      <c r="H47" s="638"/>
      <c r="I47" s="507"/>
      <c r="J47" s="506"/>
      <c r="K47" s="506"/>
    </row>
    <row r="48" spans="1:11" ht="16.5" customHeight="1">
      <c r="A48" s="75" t="s">
        <v>24</v>
      </c>
      <c r="B48" s="67"/>
      <c r="C48" s="641">
        <f>Header!M27</f>
        <v>0</v>
      </c>
      <c r="D48" s="642"/>
      <c r="E48" s="642"/>
      <c r="F48" s="642"/>
      <c r="G48" s="642"/>
      <c r="H48" s="642"/>
      <c r="I48" s="78" t="s">
        <v>328</v>
      </c>
      <c r="J48" s="635">
        <f>Header!C28</f>
        <v>0</v>
      </c>
      <c r="K48" s="635"/>
    </row>
    <row r="49" spans="1:11" ht="9.75" customHeight="1">
      <c r="A49" s="75"/>
      <c r="B49" s="67"/>
      <c r="C49" s="652" t="s">
        <v>181</v>
      </c>
      <c r="D49" s="652"/>
      <c r="E49" s="652"/>
      <c r="F49" s="652"/>
      <c r="G49" s="652"/>
      <c r="H49" s="652"/>
      <c r="I49" s="68"/>
      <c r="J49" s="68"/>
      <c r="K49" s="68"/>
    </row>
    <row r="50" spans="1:11" ht="12" customHeight="1" thickBot="1">
      <c r="A50" s="79"/>
      <c r="B50" s="71"/>
      <c r="C50" s="80"/>
      <c r="D50" s="80"/>
      <c r="E50" s="80"/>
      <c r="F50" s="80"/>
      <c r="G50" s="80"/>
      <c r="H50" s="80"/>
      <c r="I50" s="72"/>
      <c r="J50" s="72"/>
      <c r="K50" s="72"/>
    </row>
    <row r="51" spans="1:11" ht="15.75" customHeight="1" thickTop="1">
      <c r="A51" s="651" t="s">
        <v>48</v>
      </c>
      <c r="B51" s="651"/>
      <c r="C51" s="651"/>
      <c r="D51" s="651"/>
      <c r="E51" s="651"/>
      <c r="F51" s="651"/>
      <c r="G51" s="651"/>
      <c r="H51" s="651"/>
      <c r="I51" s="651"/>
      <c r="J51" s="651"/>
      <c r="K51" s="651"/>
    </row>
    <row r="52" spans="1:11" ht="11.25">
      <c r="A52" s="81" t="s">
        <v>242</v>
      </c>
      <c r="B52" s="81"/>
      <c r="C52" s="81"/>
      <c r="D52" s="81"/>
      <c r="E52" s="81"/>
      <c r="F52" s="81"/>
      <c r="G52" s="81"/>
      <c r="H52" s="81"/>
      <c r="I52" s="81"/>
      <c r="J52" s="81"/>
      <c r="K52" s="81"/>
    </row>
    <row r="53" spans="1:11" ht="6.75" customHeight="1">
      <c r="A53" s="81"/>
      <c r="B53" s="81"/>
      <c r="C53" s="81"/>
      <c r="D53" s="81"/>
      <c r="E53" s="81"/>
      <c r="F53" s="81"/>
      <c r="G53" s="81"/>
      <c r="H53" s="81"/>
      <c r="I53" s="81"/>
      <c r="J53" s="81"/>
      <c r="K53" s="81"/>
    </row>
    <row r="54" spans="1:11" ht="16.5" customHeight="1">
      <c r="A54" s="82" t="s">
        <v>332</v>
      </c>
      <c r="C54" s="82"/>
      <c r="D54" s="83"/>
      <c r="E54" s="83"/>
      <c r="F54" s="83"/>
      <c r="G54" s="83"/>
      <c r="H54" s="83"/>
      <c r="I54" s="83"/>
      <c r="J54" s="81" t="s">
        <v>49</v>
      </c>
      <c r="K54" s="83"/>
    </row>
    <row r="55" spans="1:11" ht="9.75" customHeight="1">
      <c r="A55" s="82"/>
      <c r="C55" s="82"/>
      <c r="D55" s="649" t="s">
        <v>495</v>
      </c>
      <c r="E55" s="649"/>
      <c r="F55" s="649"/>
      <c r="G55" s="649"/>
      <c r="H55" s="649"/>
      <c r="I55" s="649"/>
      <c r="J55" s="81"/>
      <c r="K55" s="84"/>
    </row>
    <row r="56" spans="1:11" ht="16.5" customHeight="1">
      <c r="A56" s="82" t="s">
        <v>358</v>
      </c>
      <c r="C56" s="82"/>
      <c r="D56" s="84"/>
      <c r="E56" s="84"/>
      <c r="F56" s="84"/>
      <c r="G56" s="84"/>
      <c r="H56" s="84"/>
      <c r="I56" s="84"/>
      <c r="J56" s="81" t="s">
        <v>49</v>
      </c>
      <c r="K56" s="83"/>
    </row>
    <row r="57" spans="1:11" ht="8.25" customHeight="1">
      <c r="A57" s="81"/>
      <c r="B57" s="81"/>
      <c r="D57" s="649" t="s">
        <v>495</v>
      </c>
      <c r="E57" s="649"/>
      <c r="F57" s="649"/>
      <c r="G57" s="649"/>
      <c r="H57" s="649"/>
      <c r="I57" s="649"/>
      <c r="J57" s="81"/>
      <c r="K57" s="81"/>
    </row>
    <row r="58" spans="1:11" ht="16.5" customHeight="1">
      <c r="A58" s="81" t="s">
        <v>333</v>
      </c>
      <c r="B58" s="82"/>
      <c r="C58" s="81"/>
      <c r="D58" s="83"/>
      <c r="E58" s="83"/>
      <c r="F58" s="83"/>
      <c r="G58" s="83"/>
      <c r="H58" s="83"/>
      <c r="I58" s="83"/>
      <c r="J58" s="81" t="s">
        <v>49</v>
      </c>
      <c r="K58" s="83"/>
    </row>
    <row r="59" spans="1:11" ht="9" customHeight="1">
      <c r="A59" s="81"/>
      <c r="B59" s="81"/>
      <c r="D59" s="649" t="s">
        <v>495</v>
      </c>
      <c r="E59" s="649"/>
      <c r="F59" s="649"/>
      <c r="G59" s="649"/>
      <c r="H59" s="649"/>
      <c r="I59" s="649"/>
      <c r="J59" s="81"/>
      <c r="K59" s="81"/>
    </row>
    <row r="60" spans="1:11" ht="16.5" customHeight="1">
      <c r="A60" s="81" t="s">
        <v>334</v>
      </c>
      <c r="B60" s="81"/>
      <c r="C60" s="81"/>
      <c r="D60" s="81"/>
      <c r="E60" s="83"/>
      <c r="F60" s="83"/>
      <c r="G60" s="84"/>
      <c r="H60" s="81"/>
      <c r="I60" s="81"/>
      <c r="J60" s="81"/>
      <c r="K60" s="81"/>
    </row>
    <row r="61" spans="1:11" ht="8.25" customHeight="1">
      <c r="A61" s="81"/>
      <c r="B61" s="81"/>
      <c r="C61" s="81"/>
      <c r="D61" s="81"/>
      <c r="E61" s="648" t="s">
        <v>49</v>
      </c>
      <c r="F61" s="648"/>
      <c r="G61" s="85"/>
      <c r="H61" s="81"/>
      <c r="I61" s="81"/>
      <c r="J61" s="81"/>
      <c r="K61" s="397" t="str">
        <f>Header!Q32</f>
        <v>ko_09.01.2010</v>
      </c>
    </row>
    <row r="62" spans="1:11" ht="11.25">
      <c r="A62" s="81"/>
      <c r="B62" s="81"/>
      <c r="C62" s="81"/>
      <c r="D62" s="81"/>
      <c r="E62" s="81"/>
      <c r="F62" s="81"/>
      <c r="G62" s="81"/>
      <c r="H62" s="81"/>
      <c r="I62" s="81"/>
      <c r="J62" s="81"/>
      <c r="K62" s="81"/>
    </row>
    <row r="63" spans="1:10" ht="11.25">
      <c r="A63" s="81"/>
      <c r="B63" s="81"/>
      <c r="C63" s="81"/>
      <c r="D63" s="81"/>
      <c r="E63" s="81"/>
      <c r="F63" s="81"/>
      <c r="G63" s="81"/>
      <c r="H63" s="81"/>
      <c r="I63" s="81"/>
      <c r="J63" s="81"/>
    </row>
    <row r="86" spans="2:19" s="87" customFormat="1" ht="12.75">
      <c r="B86" s="644" t="s">
        <v>315</v>
      </c>
      <c r="C86" s="644"/>
      <c r="H86" s="5"/>
      <c r="I86" s="5"/>
      <c r="J86" s="5"/>
      <c r="O86" s="5"/>
      <c r="P86" s="5"/>
      <c r="Q86" s="5"/>
      <c r="R86" s="5"/>
      <c r="S86" s="5"/>
    </row>
    <row r="87" spans="2:19" s="87" customFormat="1" ht="12.75">
      <c r="B87" s="86"/>
      <c r="C87" s="86"/>
      <c r="H87" s="5"/>
      <c r="I87" s="5"/>
      <c r="J87" s="5"/>
      <c r="O87" s="5"/>
      <c r="P87" s="5"/>
      <c r="Q87" s="5"/>
      <c r="R87" s="5"/>
      <c r="S87" s="5"/>
    </row>
    <row r="88" spans="2:3" s="81" customFormat="1" ht="11.25">
      <c r="B88" s="88" t="s">
        <v>317</v>
      </c>
      <c r="C88" s="88" t="s">
        <v>194</v>
      </c>
    </row>
    <row r="89" spans="8:19" s="82" customFormat="1" ht="11.25">
      <c r="H89" s="5"/>
      <c r="I89" s="5"/>
      <c r="J89" s="5"/>
      <c r="O89" s="5"/>
      <c r="P89" s="5"/>
      <c r="Q89" s="5"/>
      <c r="R89" s="5"/>
      <c r="S89" s="5"/>
    </row>
    <row r="91" spans="2:3" ht="9">
      <c r="B91" s="5" t="s">
        <v>281</v>
      </c>
      <c r="C91" s="89" t="e">
        <f>'Schedule P1_2'!F109</f>
        <v>#REF!</v>
      </c>
    </row>
    <row r="92" ht="9">
      <c r="C92" s="89"/>
    </row>
    <row r="93" spans="2:3" ht="9">
      <c r="B93" s="5" t="s">
        <v>282</v>
      </c>
      <c r="C93" s="89">
        <f>'Schedule P1_2'!G109</f>
        <v>0</v>
      </c>
    </row>
    <row r="95" spans="2:3" ht="9">
      <c r="B95" s="5" t="s">
        <v>283</v>
      </c>
      <c r="C95" s="90">
        <f>SUM(G39:G41)</f>
        <v>0</v>
      </c>
    </row>
    <row r="97" spans="2:3" ht="9">
      <c r="B97" s="5" t="s">
        <v>284</v>
      </c>
      <c r="C97" s="91" t="e">
        <f>#REF!</f>
        <v>#REF!</v>
      </c>
    </row>
    <row r="99" spans="2:3" ht="9">
      <c r="B99" s="5" t="s">
        <v>285</v>
      </c>
      <c r="C99" s="92" t="e">
        <f>#REF!</f>
        <v>#REF!</v>
      </c>
    </row>
    <row r="101" spans="2:3" ht="9">
      <c r="B101" s="5" t="s">
        <v>286</v>
      </c>
      <c r="C101" s="93" t="e">
        <f>#REF!</f>
        <v>#REF!</v>
      </c>
    </row>
    <row r="102" ht="9">
      <c r="C102" s="94"/>
    </row>
    <row r="103" spans="2:3" ht="9">
      <c r="B103" s="5" t="s">
        <v>287</v>
      </c>
      <c r="C103" s="93" t="e">
        <f>#REF!</f>
        <v>#REF!</v>
      </c>
    </row>
    <row r="105" spans="2:3" ht="9">
      <c r="B105" s="5" t="s">
        <v>300</v>
      </c>
      <c r="C105" s="92" t="e">
        <f>#REF!</f>
        <v>#REF!</v>
      </c>
    </row>
    <row r="109" spans="2:3" ht="9">
      <c r="B109" s="5" t="s">
        <v>309</v>
      </c>
      <c r="C109" s="90">
        <f>G28</f>
        <v>0</v>
      </c>
    </row>
    <row r="110" ht="9">
      <c r="C110" s="90"/>
    </row>
    <row r="111" spans="2:3" ht="9">
      <c r="B111" s="5" t="s">
        <v>310</v>
      </c>
      <c r="C111" s="90">
        <f>G29</f>
        <v>0</v>
      </c>
    </row>
    <row r="112" spans="2:3" ht="9">
      <c r="B112" s="5" t="s">
        <v>194</v>
      </c>
      <c r="C112" s="90"/>
    </row>
    <row r="113" spans="2:3" ht="9">
      <c r="B113" s="5" t="s">
        <v>311</v>
      </c>
      <c r="C113" s="90">
        <f>G30</f>
        <v>0</v>
      </c>
    </row>
    <row r="114" ht="9">
      <c r="C114" s="90"/>
    </row>
    <row r="115" spans="2:3" ht="9">
      <c r="B115" s="5" t="s">
        <v>312</v>
      </c>
      <c r="C115" s="90">
        <f>G31</f>
        <v>0</v>
      </c>
    </row>
    <row r="116" ht="9">
      <c r="C116" s="90"/>
    </row>
    <row r="117" spans="2:3" ht="9">
      <c r="B117" s="5" t="s">
        <v>313</v>
      </c>
      <c r="C117" s="90" t="b">
        <f>G32</f>
        <v>0</v>
      </c>
    </row>
    <row r="118" ht="9">
      <c r="C118" s="90"/>
    </row>
    <row r="119" spans="2:3" ht="9">
      <c r="B119" s="5" t="s">
        <v>314</v>
      </c>
      <c r="C119" s="90">
        <f>G33</f>
        <v>0</v>
      </c>
    </row>
    <row r="121" spans="5:8" ht="9">
      <c r="E121" s="95" t="s">
        <v>194</v>
      </c>
      <c r="H121" s="96"/>
    </row>
    <row r="122" spans="2:3" ht="9">
      <c r="B122" s="5" t="s">
        <v>318</v>
      </c>
      <c r="C122" s="95" t="str">
        <f>B132</f>
        <v>1.</v>
      </c>
    </row>
    <row r="123" spans="2:3" ht="9">
      <c r="B123" s="5" t="s">
        <v>319</v>
      </c>
      <c r="C123" s="95">
        <f aca="true" t="shared" si="0" ref="C123:C129">B133</f>
        <v>2</v>
      </c>
    </row>
    <row r="124" spans="2:3" ht="9">
      <c r="B124" s="5" t="s">
        <v>320</v>
      </c>
      <c r="C124" s="95">
        <f t="shared" si="0"/>
        <v>5</v>
      </c>
    </row>
    <row r="125" spans="2:3" ht="9">
      <c r="B125" s="5" t="s">
        <v>321</v>
      </c>
      <c r="C125" s="95">
        <f t="shared" si="0"/>
        <v>6</v>
      </c>
    </row>
    <row r="126" spans="2:3" ht="9">
      <c r="B126" s="5" t="s">
        <v>322</v>
      </c>
      <c r="C126" s="95">
        <f t="shared" si="0"/>
        <v>7</v>
      </c>
    </row>
    <row r="127" spans="2:3" ht="9">
      <c r="B127" s="5" t="s">
        <v>323</v>
      </c>
      <c r="C127" s="95">
        <f t="shared" si="0"/>
        <v>8</v>
      </c>
    </row>
    <row r="128" spans="2:3" ht="9">
      <c r="B128" s="5" t="s">
        <v>324</v>
      </c>
      <c r="C128" s="95">
        <f t="shared" si="0"/>
        <v>9</v>
      </c>
    </row>
    <row r="129" spans="2:3" ht="9">
      <c r="B129" s="5" t="s">
        <v>325</v>
      </c>
      <c r="C129" s="95">
        <f t="shared" si="0"/>
        <v>10</v>
      </c>
    </row>
    <row r="132" spans="2:5" ht="9" hidden="1">
      <c r="B132" s="95" t="str">
        <f>'Schedule P1'!B25:E25</f>
        <v>1.</v>
      </c>
      <c r="E132" s="95" t="s">
        <v>194</v>
      </c>
    </row>
    <row r="133" ht="9" hidden="1">
      <c r="B133" s="95">
        <f>'Schedule P1'!B26:E26</f>
        <v>2</v>
      </c>
    </row>
    <row r="134" ht="9" hidden="1">
      <c r="B134" s="95">
        <f>'Schedule P1'!B29:E29</f>
        <v>5</v>
      </c>
    </row>
    <row r="135" ht="9" hidden="1">
      <c r="B135" s="95">
        <f>'Schedule P1'!B30:E30</f>
        <v>6</v>
      </c>
    </row>
    <row r="136" ht="9" hidden="1">
      <c r="B136" s="95">
        <f>'Schedule P1'!B31:E31</f>
        <v>7</v>
      </c>
    </row>
    <row r="137" ht="9" hidden="1">
      <c r="B137" s="95">
        <f>'Schedule P1'!B32:E32</f>
        <v>8</v>
      </c>
    </row>
    <row r="138" ht="9" hidden="1">
      <c r="B138" s="95">
        <f>'Schedule P1'!B33:E33</f>
        <v>9</v>
      </c>
    </row>
    <row r="139" ht="9" hidden="1">
      <c r="B139" s="95">
        <f>'Schedule P1'!B34:E34</f>
        <v>10</v>
      </c>
    </row>
  </sheetData>
  <sheetProtection password="C1CB" sheet="1" selectLockedCells="1"/>
  <mergeCells count="22">
    <mergeCell ref="A51:K51"/>
    <mergeCell ref="C49:H49"/>
    <mergeCell ref="J21:K21"/>
    <mergeCell ref="C22:D22"/>
    <mergeCell ref="B86:C86"/>
    <mergeCell ref="C23:D23"/>
    <mergeCell ref="C24:E24"/>
    <mergeCell ref="E61:F61"/>
    <mergeCell ref="D55:I55"/>
    <mergeCell ref="H22:I22"/>
    <mergeCell ref="D57:I57"/>
    <mergeCell ref="D59:I59"/>
    <mergeCell ref="A4:K4"/>
    <mergeCell ref="J48:K48"/>
    <mergeCell ref="A5:K5"/>
    <mergeCell ref="A6:K6"/>
    <mergeCell ref="D47:H47"/>
    <mergeCell ref="D20:G20"/>
    <mergeCell ref="C21:H21"/>
    <mergeCell ref="I20:K20"/>
    <mergeCell ref="H23:I23"/>
    <mergeCell ref="C48:H48"/>
  </mergeCells>
  <printOptions/>
  <pageMargins left="0.5" right="0.25" top="0.5" bottom="0.173" header="0.5" footer="0.25"/>
  <pageSetup horizontalDpi="300" verticalDpi="300" orientation="portrait" scale="92"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P51"/>
  <sheetViews>
    <sheetView defaultGridColor="0" view="pageBreakPreview" zoomScaleNormal="107" zoomScaleSheetLayoutView="100" zoomScalePageLayoutView="0" colorId="22" workbookViewId="0" topLeftCell="A1">
      <selection activeCell="G27" sqref="G27"/>
    </sheetView>
  </sheetViews>
  <sheetFormatPr defaultColWidth="7.19921875" defaultRowHeight="9.75"/>
  <cols>
    <col min="1" max="1" width="4" style="5" customWidth="1"/>
    <col min="2" max="2" width="5.3984375" style="5" customWidth="1"/>
    <col min="3" max="3" width="8" style="5" customWidth="1"/>
    <col min="4" max="4" width="18" style="5" customWidth="1"/>
    <col min="5" max="5" width="20" style="5" customWidth="1"/>
    <col min="6" max="6" width="3.3984375" style="5" customWidth="1"/>
    <col min="7" max="7" width="16.19921875" style="5" customWidth="1"/>
    <col min="8" max="8" width="13.19921875" style="5" customWidth="1"/>
    <col min="9" max="9" width="17.19921875" style="5" customWidth="1"/>
    <col min="10" max="10" width="13.3984375" style="5" customWidth="1"/>
    <col min="11" max="11" width="12.796875" style="5" customWidth="1"/>
    <col min="12" max="15" width="16.19921875" style="5" customWidth="1"/>
    <col min="16" max="16384" width="7.19921875" style="5" customWidth="1"/>
  </cols>
  <sheetData>
    <row r="1" spans="7:15" ht="11.25">
      <c r="G1" s="666" t="s">
        <v>353</v>
      </c>
      <c r="H1" s="666"/>
      <c r="I1" s="666"/>
      <c r="J1" s="666"/>
      <c r="K1" s="666"/>
      <c r="L1" s="666"/>
      <c r="O1" s="98" t="s">
        <v>90</v>
      </c>
    </row>
    <row r="2" spans="1:15" ht="11.25">
      <c r="A2" s="11"/>
      <c r="G2" s="666" t="s">
        <v>379</v>
      </c>
      <c r="H2" s="666"/>
      <c r="I2" s="666"/>
      <c r="J2" s="666"/>
      <c r="K2" s="666"/>
      <c r="L2" s="666"/>
      <c r="N2" s="99"/>
      <c r="O2" s="98" t="s">
        <v>229</v>
      </c>
    </row>
    <row r="3" spans="1:15" ht="11.25">
      <c r="A3" s="19"/>
      <c r="G3" s="666" t="s">
        <v>244</v>
      </c>
      <c r="H3" s="666"/>
      <c r="I3" s="666"/>
      <c r="J3" s="666"/>
      <c r="K3" s="666"/>
      <c r="L3" s="666"/>
      <c r="O3" s="98" t="s">
        <v>230</v>
      </c>
    </row>
    <row r="4" spans="1:15" ht="11.25">
      <c r="A4" s="19" t="s">
        <v>87</v>
      </c>
      <c r="G4" s="653" t="str">
        <f>Summary!A4</f>
        <v>CONTRACT TERM: JULY 1, 2012 - JUNE 30, 2013</v>
      </c>
      <c r="H4" s="634"/>
      <c r="I4" s="634"/>
      <c r="J4" s="634"/>
      <c r="K4" s="634"/>
      <c r="L4" s="634"/>
      <c r="O4" s="98"/>
    </row>
    <row r="5" spans="1:12" ht="11.25">
      <c r="A5" s="100" t="s">
        <v>12</v>
      </c>
      <c r="B5" s="101"/>
      <c r="C5" s="101"/>
      <c r="G5" s="673" t="s">
        <v>501</v>
      </c>
      <c r="H5" s="666"/>
      <c r="I5" s="666"/>
      <c r="J5" s="666"/>
      <c r="K5" s="666"/>
      <c r="L5" s="666"/>
    </row>
    <row r="6" spans="1:12" s="513" customFormat="1" ht="11.25" customHeight="1">
      <c r="A6" s="514"/>
      <c r="G6" s="663"/>
      <c r="H6" s="663"/>
      <c r="I6" s="663"/>
      <c r="J6" s="663"/>
      <c r="K6" s="663"/>
      <c r="L6" s="663"/>
    </row>
    <row r="7" spans="1:12" ht="11.25">
      <c r="A7" s="100"/>
      <c r="B7" s="101"/>
      <c r="C7" s="101"/>
      <c r="G7" s="97"/>
      <c r="H7" s="97"/>
      <c r="I7" s="97"/>
      <c r="J7" s="97"/>
      <c r="K7" s="97"/>
      <c r="L7" s="97"/>
    </row>
    <row r="8" ht="9.75">
      <c r="O8" s="102" t="s">
        <v>194</v>
      </c>
    </row>
    <row r="9" spans="1:15" ht="12.75">
      <c r="A9" s="103" t="str">
        <f>Summary!A14</f>
        <v> </v>
      </c>
      <c r="B9" s="19" t="s">
        <v>52</v>
      </c>
      <c r="C9" s="19"/>
      <c r="G9" s="667" t="s">
        <v>53</v>
      </c>
      <c r="H9" s="667"/>
      <c r="I9" s="667"/>
      <c r="J9" s="667"/>
      <c r="K9" s="667"/>
      <c r="L9" s="667"/>
      <c r="O9" s="98"/>
    </row>
    <row r="10" spans="1:3" ht="12.75">
      <c r="A10" s="103" t="str">
        <f>Summary!A15</f>
        <v> </v>
      </c>
      <c r="B10" s="19" t="s">
        <v>54</v>
      </c>
      <c r="C10" s="19"/>
    </row>
    <row r="11" spans="1:13" ht="12.75">
      <c r="A11" s="103" t="str">
        <f>Summary!A16</f>
        <v> </v>
      </c>
      <c r="B11" s="19" t="s">
        <v>55</v>
      </c>
      <c r="C11" s="19"/>
      <c r="M11" s="29"/>
    </row>
    <row r="12" spans="1:14" ht="12.75">
      <c r="A12" s="103" t="str">
        <f>Summary!A17</f>
        <v> </v>
      </c>
      <c r="B12" s="10" t="s">
        <v>514</v>
      </c>
      <c r="C12" s="19"/>
      <c r="N12" s="29"/>
    </row>
    <row r="13" spans="1:14" ht="12.75">
      <c r="A13" s="103" t="str">
        <f>Summary!A18</f>
        <v> </v>
      </c>
      <c r="B13" s="19" t="s">
        <v>337</v>
      </c>
      <c r="C13" s="19"/>
      <c r="N13" s="29"/>
    </row>
    <row r="14" ht="9.75">
      <c r="O14" s="29"/>
    </row>
    <row r="15" spans="2:16" ht="12">
      <c r="B15" s="671">
        <f>Summary!D20</f>
        <v>0</v>
      </c>
      <c r="C15" s="671"/>
      <c r="D15" s="671"/>
      <c r="E15" s="671"/>
      <c r="F15" s="671"/>
      <c r="G15" s="671"/>
      <c r="H15" s="29"/>
      <c r="I15" s="29"/>
      <c r="J15" s="672">
        <f>Summary!K23</f>
        <v>0</v>
      </c>
      <c r="K15" s="672"/>
      <c r="L15" s="672"/>
      <c r="N15" s="29"/>
      <c r="O15" s="475">
        <f>Header!B22</f>
        <v>0</v>
      </c>
      <c r="P15" s="29"/>
    </row>
    <row r="16" spans="2:15" ht="11.25">
      <c r="B16" s="668" t="s">
        <v>93</v>
      </c>
      <c r="C16" s="668"/>
      <c r="D16" s="668"/>
      <c r="E16" s="668"/>
      <c r="F16" s="668"/>
      <c r="G16" s="668"/>
      <c r="H16" s="16"/>
      <c r="I16" s="29"/>
      <c r="J16" s="668" t="s">
        <v>129</v>
      </c>
      <c r="K16" s="668"/>
      <c r="L16" s="668"/>
      <c r="O16" s="104" t="s">
        <v>49</v>
      </c>
    </row>
    <row r="17" ht="9.75"/>
    <row r="18" ht="9.75"/>
    <row r="19" spans="2:15" ht="11.25">
      <c r="B19" s="105" t="s">
        <v>56</v>
      </c>
      <c r="C19" s="145"/>
      <c r="D19" s="106"/>
      <c r="E19" s="106"/>
      <c r="F19" s="107"/>
      <c r="G19" s="108" t="s">
        <v>57</v>
      </c>
      <c r="H19" s="108" t="s">
        <v>58</v>
      </c>
      <c r="I19" s="109" t="s">
        <v>59</v>
      </c>
      <c r="J19" s="110" t="s">
        <v>60</v>
      </c>
      <c r="K19" s="111" t="s">
        <v>61</v>
      </c>
      <c r="L19" s="112" t="s">
        <v>62</v>
      </c>
      <c r="M19" s="112" t="s">
        <v>63</v>
      </c>
      <c r="N19" s="112" t="s">
        <v>64</v>
      </c>
      <c r="O19" s="113" t="s">
        <v>127</v>
      </c>
    </row>
    <row r="20" spans="2:15" ht="11.25">
      <c r="B20" s="669"/>
      <c r="C20" s="670"/>
      <c r="D20" s="670"/>
      <c r="E20" s="670"/>
      <c r="F20" s="427"/>
      <c r="G20" s="428"/>
      <c r="H20" s="429"/>
      <c r="I20" s="490"/>
      <c r="J20" s="430" t="s">
        <v>65</v>
      </c>
      <c r="K20" s="431"/>
      <c r="L20" s="432"/>
      <c r="M20" s="431" t="s">
        <v>194</v>
      </c>
      <c r="N20" s="432"/>
      <c r="O20" s="432"/>
    </row>
    <row r="21" spans="2:15" ht="11.25">
      <c r="B21" s="664" t="s">
        <v>345</v>
      </c>
      <c r="C21" s="676"/>
      <c r="D21" s="676"/>
      <c r="E21" s="676"/>
      <c r="F21" s="427"/>
      <c r="G21" s="429"/>
      <c r="H21" s="420" t="s">
        <v>65</v>
      </c>
      <c r="I21" s="420" t="s">
        <v>408</v>
      </c>
      <c r="J21" s="420" t="s">
        <v>412</v>
      </c>
      <c r="K21" s="420" t="s">
        <v>335</v>
      </c>
      <c r="L21" s="433" t="s">
        <v>66</v>
      </c>
      <c r="M21" s="427" t="s">
        <v>316</v>
      </c>
      <c r="N21" s="427"/>
      <c r="O21" s="428"/>
    </row>
    <row r="22" spans="2:15" ht="11.25">
      <c r="B22" s="677" t="s">
        <v>183</v>
      </c>
      <c r="C22" s="678"/>
      <c r="D22" s="678"/>
      <c r="E22" s="678"/>
      <c r="F22" s="422"/>
      <c r="G22" s="420" t="s">
        <v>67</v>
      </c>
      <c r="H22" s="420" t="s">
        <v>68</v>
      </c>
      <c r="I22" s="420" t="s">
        <v>410</v>
      </c>
      <c r="J22" s="420" t="s">
        <v>411</v>
      </c>
      <c r="K22" s="421" t="s">
        <v>336</v>
      </c>
      <c r="L22" s="433" t="s">
        <v>69</v>
      </c>
      <c r="M22" s="427" t="s">
        <v>243</v>
      </c>
      <c r="N22" s="434" t="s">
        <v>237</v>
      </c>
      <c r="O22" s="427" t="s">
        <v>70</v>
      </c>
    </row>
    <row r="23" spans="2:15" ht="11.25">
      <c r="B23" s="664" t="s">
        <v>184</v>
      </c>
      <c r="C23" s="665"/>
      <c r="D23" s="665"/>
      <c r="E23" s="665"/>
      <c r="F23" s="422"/>
      <c r="G23" s="420" t="s">
        <v>71</v>
      </c>
      <c r="H23" s="420" t="s">
        <v>72</v>
      </c>
      <c r="I23" s="420" t="s">
        <v>409</v>
      </c>
      <c r="J23" s="420" t="s">
        <v>73</v>
      </c>
      <c r="K23" s="420" t="s">
        <v>363</v>
      </c>
      <c r="L23" s="433" t="s">
        <v>71</v>
      </c>
      <c r="M23" s="427" t="s">
        <v>30</v>
      </c>
      <c r="N23" s="427" t="s">
        <v>30</v>
      </c>
      <c r="O23" s="427" t="s">
        <v>31</v>
      </c>
    </row>
    <row r="24" spans="2:15" ht="12" thickBot="1">
      <c r="B24" s="435"/>
      <c r="C24" s="654" t="s">
        <v>364</v>
      </c>
      <c r="D24" s="654"/>
      <c r="E24" s="654" t="s">
        <v>487</v>
      </c>
      <c r="F24" s="655"/>
      <c r="G24" s="435"/>
      <c r="H24" s="435"/>
      <c r="I24" s="435"/>
      <c r="J24" s="435"/>
      <c r="K24" s="436"/>
      <c r="L24" s="437"/>
      <c r="M24" s="438"/>
      <c r="N24" s="438"/>
      <c r="O24" s="437"/>
    </row>
    <row r="25" spans="2:15" ht="13.5" customHeight="1" thickTop="1">
      <c r="B25" s="425" t="s">
        <v>362</v>
      </c>
      <c r="C25" s="657"/>
      <c r="D25" s="658"/>
      <c r="E25" s="659"/>
      <c r="F25" s="660"/>
      <c r="G25" s="440"/>
      <c r="H25" s="441"/>
      <c r="I25" s="467"/>
      <c r="J25" s="441"/>
      <c r="K25" s="442">
        <f>H25*I25*J25</f>
        <v>0</v>
      </c>
      <c r="L25" s="443">
        <f aca="true" t="shared" si="0" ref="L25:L34">G25*12</f>
        <v>0</v>
      </c>
      <c r="M25" s="443">
        <f>SUM(G25*H25*I25)*12</f>
        <v>0</v>
      </c>
      <c r="N25" s="491"/>
      <c r="O25" s="444">
        <f>N25-M25</f>
        <v>0</v>
      </c>
    </row>
    <row r="26" spans="2:15" ht="13.5" customHeight="1">
      <c r="B26" s="426">
        <v>2</v>
      </c>
      <c r="C26" s="656"/>
      <c r="D26" s="656"/>
      <c r="E26" s="661"/>
      <c r="F26" s="662"/>
      <c r="G26" s="445"/>
      <c r="H26" s="446"/>
      <c r="I26" s="468"/>
      <c r="J26" s="446"/>
      <c r="K26" s="447">
        <f>H26*I26*J26</f>
        <v>0</v>
      </c>
      <c r="L26" s="448">
        <f>G26*12</f>
        <v>0</v>
      </c>
      <c r="M26" s="448">
        <f>SUM(G26*H26*I26)*12</f>
        <v>0</v>
      </c>
      <c r="N26" s="492"/>
      <c r="O26" s="449">
        <f>N26-M26</f>
        <v>0</v>
      </c>
    </row>
    <row r="27" spans="2:15" ht="13.5" customHeight="1">
      <c r="B27" s="426">
        <v>3</v>
      </c>
      <c r="C27" s="656"/>
      <c r="D27" s="656"/>
      <c r="E27" s="661"/>
      <c r="F27" s="662"/>
      <c r="G27" s="445"/>
      <c r="H27" s="446"/>
      <c r="I27" s="468"/>
      <c r="J27" s="446" t="s">
        <v>194</v>
      </c>
      <c r="K27" s="447">
        <f>H27*I27*J27</f>
        <v>0</v>
      </c>
      <c r="L27" s="448">
        <f>G27*12</f>
        <v>0</v>
      </c>
      <c r="M27" s="448">
        <f aca="true" t="shared" si="1" ref="M27:M34">SUM(G27*H27*I27)*12</f>
        <v>0</v>
      </c>
      <c r="N27" s="492"/>
      <c r="O27" s="449">
        <f>N27-M27</f>
        <v>0</v>
      </c>
    </row>
    <row r="28" spans="2:15" ht="13.5" customHeight="1">
      <c r="B28" s="426">
        <v>4</v>
      </c>
      <c r="C28" s="656"/>
      <c r="D28" s="656"/>
      <c r="E28" s="661"/>
      <c r="F28" s="662"/>
      <c r="G28" s="445"/>
      <c r="H28" s="446" t="s">
        <v>194</v>
      </c>
      <c r="I28" s="468"/>
      <c r="J28" s="446" t="s">
        <v>194</v>
      </c>
      <c r="K28" s="447">
        <f>H28*I28*J28</f>
        <v>0</v>
      </c>
      <c r="L28" s="448">
        <f>G28*12</f>
        <v>0</v>
      </c>
      <c r="M28" s="448">
        <f t="shared" si="1"/>
        <v>0</v>
      </c>
      <c r="N28" s="492" t="s">
        <v>194</v>
      </c>
      <c r="O28" s="450">
        <f>N28-M28</f>
        <v>0</v>
      </c>
    </row>
    <row r="29" spans="2:16" ht="13.5" customHeight="1">
      <c r="B29" s="426">
        <v>5</v>
      </c>
      <c r="C29" s="656"/>
      <c r="D29" s="656"/>
      <c r="E29" s="661"/>
      <c r="F29" s="662"/>
      <c r="G29" s="445"/>
      <c r="H29" s="446"/>
      <c r="I29" s="468"/>
      <c r="J29" s="446" t="s">
        <v>194</v>
      </c>
      <c r="K29" s="447">
        <f aca="true" t="shared" si="2" ref="K29:K34">H29*I29*J29</f>
        <v>0</v>
      </c>
      <c r="L29" s="448">
        <f t="shared" si="0"/>
        <v>0</v>
      </c>
      <c r="M29" s="448">
        <f t="shared" si="1"/>
        <v>0</v>
      </c>
      <c r="N29" s="492"/>
      <c r="O29" s="449">
        <f aca="true" t="shared" si="3" ref="O29:O34">N29-M29</f>
        <v>0</v>
      </c>
      <c r="P29" s="114"/>
    </row>
    <row r="30" spans="2:15" ht="13.5" customHeight="1">
      <c r="B30" s="426">
        <v>6</v>
      </c>
      <c r="C30" s="656"/>
      <c r="D30" s="656"/>
      <c r="E30" s="661"/>
      <c r="F30" s="662"/>
      <c r="G30" s="445"/>
      <c r="H30" s="446" t="s">
        <v>194</v>
      </c>
      <c r="I30" s="468"/>
      <c r="J30" s="446" t="s">
        <v>194</v>
      </c>
      <c r="K30" s="447">
        <f t="shared" si="2"/>
        <v>0</v>
      </c>
      <c r="L30" s="448">
        <f t="shared" si="0"/>
        <v>0</v>
      </c>
      <c r="M30" s="448">
        <f t="shared" si="1"/>
        <v>0</v>
      </c>
      <c r="N30" s="492" t="s">
        <v>194</v>
      </c>
      <c r="O30" s="450">
        <f t="shared" si="3"/>
        <v>0</v>
      </c>
    </row>
    <row r="31" spans="2:15" ht="13.5" customHeight="1">
      <c r="B31" s="426">
        <v>7</v>
      </c>
      <c r="C31" s="656"/>
      <c r="D31" s="656"/>
      <c r="E31" s="661"/>
      <c r="F31" s="662"/>
      <c r="G31" s="445"/>
      <c r="H31" s="446"/>
      <c r="I31" s="468"/>
      <c r="J31" s="446" t="s">
        <v>194</v>
      </c>
      <c r="K31" s="447">
        <f t="shared" si="2"/>
        <v>0</v>
      </c>
      <c r="L31" s="448">
        <f t="shared" si="0"/>
        <v>0</v>
      </c>
      <c r="M31" s="448">
        <f t="shared" si="1"/>
        <v>0</v>
      </c>
      <c r="N31" s="492" t="s">
        <v>194</v>
      </c>
      <c r="O31" s="450">
        <f t="shared" si="3"/>
        <v>0</v>
      </c>
    </row>
    <row r="32" spans="2:15" ht="13.5" customHeight="1">
      <c r="B32" s="426">
        <v>8</v>
      </c>
      <c r="C32" s="656"/>
      <c r="D32" s="656"/>
      <c r="E32" s="661"/>
      <c r="F32" s="662"/>
      <c r="G32" s="445"/>
      <c r="H32" s="446"/>
      <c r="I32" s="468"/>
      <c r="J32" s="446" t="s">
        <v>194</v>
      </c>
      <c r="K32" s="447">
        <f t="shared" si="2"/>
        <v>0</v>
      </c>
      <c r="L32" s="448">
        <f t="shared" si="0"/>
        <v>0</v>
      </c>
      <c r="M32" s="448">
        <f t="shared" si="1"/>
        <v>0</v>
      </c>
      <c r="N32" s="492"/>
      <c r="O32" s="450">
        <f t="shared" si="3"/>
        <v>0</v>
      </c>
    </row>
    <row r="33" spans="2:15" ht="13.5" customHeight="1">
      <c r="B33" s="426">
        <v>9</v>
      </c>
      <c r="C33" s="656"/>
      <c r="D33" s="656"/>
      <c r="E33" s="661"/>
      <c r="F33" s="662"/>
      <c r="G33" s="445"/>
      <c r="H33" s="446" t="s">
        <v>194</v>
      </c>
      <c r="I33" s="468"/>
      <c r="J33" s="446" t="s">
        <v>194</v>
      </c>
      <c r="K33" s="447">
        <f t="shared" si="2"/>
        <v>0</v>
      </c>
      <c r="L33" s="448">
        <f t="shared" si="0"/>
        <v>0</v>
      </c>
      <c r="M33" s="448">
        <f t="shared" si="1"/>
        <v>0</v>
      </c>
      <c r="N33" s="492"/>
      <c r="O33" s="450">
        <f t="shared" si="3"/>
        <v>0</v>
      </c>
    </row>
    <row r="34" spans="2:15" ht="13.5" customHeight="1">
      <c r="B34" s="426">
        <v>10</v>
      </c>
      <c r="C34" s="656"/>
      <c r="D34" s="656"/>
      <c r="E34" s="661"/>
      <c r="F34" s="662"/>
      <c r="G34" s="445"/>
      <c r="H34" s="446"/>
      <c r="I34" s="468"/>
      <c r="J34" s="446"/>
      <c r="K34" s="447">
        <f t="shared" si="2"/>
        <v>0</v>
      </c>
      <c r="L34" s="448">
        <f t="shared" si="0"/>
        <v>0</v>
      </c>
      <c r="M34" s="448">
        <f t="shared" si="1"/>
        <v>0</v>
      </c>
      <c r="N34" s="492"/>
      <c r="O34" s="450">
        <f t="shared" si="3"/>
        <v>0</v>
      </c>
    </row>
    <row r="35" spans="2:15" ht="9.75">
      <c r="B35" s="106" t="s">
        <v>75</v>
      </c>
      <c r="C35" s="106"/>
      <c r="D35" s="115"/>
      <c r="E35" s="115"/>
      <c r="F35" s="115"/>
      <c r="G35" s="451"/>
      <c r="H35" s="451"/>
      <c r="I35" s="452"/>
      <c r="J35" s="453"/>
      <c r="K35" s="452"/>
      <c r="L35" s="452"/>
      <c r="M35" s="454"/>
      <c r="N35" s="455"/>
      <c r="O35" s="454"/>
    </row>
    <row r="36" spans="7:15" ht="12" customHeight="1">
      <c r="G36" s="102"/>
      <c r="H36" s="116" t="s">
        <v>338</v>
      </c>
      <c r="I36" s="471">
        <f>SUM(I25:I34)+'Schedule P1_2'!F49</f>
        <v>0</v>
      </c>
      <c r="J36" s="456"/>
      <c r="K36" s="457">
        <f>SUM(K25:K34)+'Schedule P1_2'!H49</f>
        <v>0</v>
      </c>
      <c r="L36" s="458"/>
      <c r="M36" s="477">
        <f>SUM(M25:M34)+'Schedule P1_2'!J49</f>
        <v>0</v>
      </c>
      <c r="N36" s="459">
        <f>SUM(N25:N34)+'Schedule P1_2'!K49</f>
        <v>0</v>
      </c>
      <c r="O36" s="459">
        <f>SUM(O25:O34)</f>
        <v>0</v>
      </c>
    </row>
    <row r="37" spans="7:15" ht="14.25" customHeight="1">
      <c r="G37" s="102"/>
      <c r="I37" s="19"/>
      <c r="K37" s="613"/>
      <c r="L37" s="612"/>
      <c r="M37" s="479"/>
      <c r="N37" s="480"/>
      <c r="O37" s="478"/>
    </row>
    <row r="38" spans="10:15" ht="14.25" customHeight="1">
      <c r="J38" s="101"/>
      <c r="K38" s="356"/>
      <c r="L38" s="101"/>
      <c r="M38" s="117"/>
      <c r="N38" s="118"/>
      <c r="O38" s="118"/>
    </row>
    <row r="39" spans="2:15" ht="12" customHeight="1">
      <c r="B39" s="119" t="s">
        <v>76</v>
      </c>
      <c r="C39" s="476"/>
      <c r="E39" s="120" t="s">
        <v>243</v>
      </c>
      <c r="F39" s="104"/>
      <c r="G39" s="617" t="s">
        <v>518</v>
      </c>
      <c r="J39" s="19" t="s">
        <v>77</v>
      </c>
      <c r="K39" s="19"/>
      <c r="L39" s="122"/>
      <c r="M39" s="123">
        <f>E49</f>
        <v>0</v>
      </c>
      <c r="N39" s="499"/>
      <c r="O39" s="124">
        <f>N39-M39</f>
        <v>0</v>
      </c>
    </row>
    <row r="40" spans="4:15" ht="12" customHeight="1">
      <c r="D40" s="115"/>
      <c r="J40" s="101"/>
      <c r="K40" s="101"/>
      <c r="L40" s="101"/>
      <c r="M40" s="117"/>
      <c r="N40" s="118"/>
      <c r="O40" s="118"/>
    </row>
    <row r="41" spans="2:15" ht="12" customHeight="1" thickBot="1">
      <c r="B41" s="19" t="s">
        <v>78</v>
      </c>
      <c r="C41" s="19"/>
      <c r="D41" s="52" t="s">
        <v>79</v>
      </c>
      <c r="E41" s="125">
        <f>G41*M36</f>
        <v>0</v>
      </c>
      <c r="F41" s="125"/>
      <c r="G41" s="126">
        <v>0.0765</v>
      </c>
      <c r="J41" s="127" t="s">
        <v>195</v>
      </c>
      <c r="K41" s="127"/>
      <c r="L41" s="128"/>
      <c r="M41" s="129">
        <f>SUM(M36+M39)</f>
        <v>0</v>
      </c>
      <c r="N41" s="130">
        <f>N36+N39+'Schedule P1_2'!K49</f>
        <v>0</v>
      </c>
      <c r="O41" s="130">
        <f>O36+O39+'Schedule P1_2'!L49</f>
        <v>0</v>
      </c>
    </row>
    <row r="42" spans="2:15" ht="12" customHeight="1" thickTop="1">
      <c r="B42" s="19" t="s">
        <v>80</v>
      </c>
      <c r="C42" s="19"/>
      <c r="D42" s="101"/>
      <c r="E42" s="439"/>
      <c r="F42" s="114"/>
      <c r="G42" s="509">
        <f>IF(E42&gt;0,(E42/M36),(0))</f>
        <v>0</v>
      </c>
      <c r="J42" s="101"/>
      <c r="K42" s="101"/>
      <c r="L42" s="101"/>
      <c r="M42" s="101"/>
      <c r="N42" s="101"/>
      <c r="O42" s="101"/>
    </row>
    <row r="43" spans="2:15" ht="12" customHeight="1">
      <c r="B43" s="19" t="s">
        <v>81</v>
      </c>
      <c r="C43" s="19"/>
      <c r="D43" s="101"/>
      <c r="E43" s="439"/>
      <c r="F43" s="114"/>
      <c r="G43" s="509">
        <f>IF(E43&gt;0,(E43/M36),(0))</f>
        <v>0</v>
      </c>
      <c r="M43" s="674" t="s">
        <v>395</v>
      </c>
      <c r="N43" s="675"/>
      <c r="O43" s="675"/>
    </row>
    <row r="44" spans="2:7" ht="12" customHeight="1">
      <c r="B44" s="19" t="s">
        <v>82</v>
      </c>
      <c r="C44" s="19"/>
      <c r="D44" s="101"/>
      <c r="E44" s="439"/>
      <c r="F44" s="114"/>
      <c r="G44" s="509">
        <f>IF(E44&gt;0,(E44/M36),(0))</f>
        <v>0</v>
      </c>
    </row>
    <row r="45" spans="2:7" ht="12" customHeight="1">
      <c r="B45" s="19" t="s">
        <v>83</v>
      </c>
      <c r="C45" s="19"/>
      <c r="D45" s="101"/>
      <c r="E45" s="439"/>
      <c r="F45" s="114"/>
      <c r="G45" s="509">
        <f>IF(E45&gt;0,(E45/M36),(0))</f>
        <v>0</v>
      </c>
    </row>
    <row r="46" spans="2:7" ht="12" customHeight="1">
      <c r="B46" s="19" t="s">
        <v>84</v>
      </c>
      <c r="C46" s="19"/>
      <c r="D46" s="101"/>
      <c r="E46" s="439"/>
      <c r="F46" s="114"/>
      <c r="G46" s="509">
        <f>IF(E46&gt;0,(E46/M36),(0))</f>
        <v>0</v>
      </c>
    </row>
    <row r="47" spans="2:7" ht="12" customHeight="1">
      <c r="B47" s="11"/>
      <c r="C47" s="11"/>
      <c r="E47" s="439"/>
      <c r="F47" s="114"/>
      <c r="G47" s="509">
        <f>IF(E47&gt;0,(E47/M36),(0))</f>
        <v>0</v>
      </c>
    </row>
    <row r="48" spans="5:6" ht="12" customHeight="1">
      <c r="E48" s="131"/>
      <c r="F48" s="132"/>
    </row>
    <row r="49" spans="2:7" ht="12" customHeight="1" thickBot="1">
      <c r="B49" s="127" t="s">
        <v>185</v>
      </c>
      <c r="C49" s="127"/>
      <c r="D49" s="52" t="s">
        <v>79</v>
      </c>
      <c r="E49" s="133">
        <f>SUM(E41:E47)</f>
        <v>0</v>
      </c>
      <c r="F49" s="134"/>
      <c r="G49" s="135"/>
    </row>
    <row r="50" spans="2:6" ht="12" customHeight="1" thickTop="1">
      <c r="B50" s="101"/>
      <c r="C50" s="101"/>
      <c r="D50" s="101"/>
      <c r="E50" s="136"/>
      <c r="F50" s="136"/>
    </row>
    <row r="51" spans="2:15" ht="12" customHeight="1">
      <c r="B51" s="19" t="s">
        <v>85</v>
      </c>
      <c r="C51" s="19"/>
      <c r="D51" s="101"/>
      <c r="E51" s="137" t="e">
        <f>SUM(E49/M36)</f>
        <v>#DIV/0!</v>
      </c>
      <c r="F51" s="122"/>
      <c r="O51" s="397" t="str">
        <f>Header!Q32</f>
        <v>ko_09.01.2010</v>
      </c>
    </row>
    <row r="52" ht="12" customHeight="1"/>
  </sheetData>
  <sheetProtection password="C1CB" sheet="1" selectLockedCells="1"/>
  <mergeCells count="38">
    <mergeCell ref="E33:F33"/>
    <mergeCell ref="E34:F34"/>
    <mergeCell ref="M43:O43"/>
    <mergeCell ref="B21:E21"/>
    <mergeCell ref="B22:E22"/>
    <mergeCell ref="C34:D34"/>
    <mergeCell ref="C33:D33"/>
    <mergeCell ref="C29:D29"/>
    <mergeCell ref="C30:D30"/>
    <mergeCell ref="C31:D31"/>
    <mergeCell ref="G1:L1"/>
    <mergeCell ref="G9:L9"/>
    <mergeCell ref="J16:L16"/>
    <mergeCell ref="B16:G16"/>
    <mergeCell ref="G2:L2"/>
    <mergeCell ref="B20:E20"/>
    <mergeCell ref="G3:L3"/>
    <mergeCell ref="B15:G15"/>
    <mergeCell ref="J15:L15"/>
    <mergeCell ref="G5:L5"/>
    <mergeCell ref="C32:D32"/>
    <mergeCell ref="C26:D26"/>
    <mergeCell ref="B23:E23"/>
    <mergeCell ref="C28:D28"/>
    <mergeCell ref="E28:F28"/>
    <mergeCell ref="E29:F29"/>
    <mergeCell ref="E30:F30"/>
    <mergeCell ref="E31:F31"/>
    <mergeCell ref="E32:F32"/>
    <mergeCell ref="G4:L4"/>
    <mergeCell ref="C24:D24"/>
    <mergeCell ref="E24:F24"/>
    <mergeCell ref="C27:D27"/>
    <mergeCell ref="C25:D25"/>
    <mergeCell ref="E25:F25"/>
    <mergeCell ref="E26:F26"/>
    <mergeCell ref="E27:F27"/>
    <mergeCell ref="G6:L6"/>
  </mergeCells>
  <printOptions/>
  <pageMargins left="0.5" right="0.25" top="0.5" bottom="0.173" header="0.5" footer="0.5"/>
  <pageSetup fitToHeight="1" fitToWidth="1" horizontalDpi="300" verticalDpi="300" orientation="landscape" scale="90" r:id="rId3"/>
  <legacyDrawing r:id="rId2"/>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L109"/>
  <sheetViews>
    <sheetView defaultGridColor="0" view="pageBreakPreview" zoomScaleSheetLayoutView="100" zoomScalePageLayoutView="0" colorId="22" workbookViewId="0" topLeftCell="A1">
      <selection activeCell="B28" sqref="B28"/>
    </sheetView>
  </sheetViews>
  <sheetFormatPr defaultColWidth="7.19921875" defaultRowHeight="9.75"/>
  <cols>
    <col min="1" max="1" width="5.796875" style="5" customWidth="1"/>
    <col min="2" max="3" width="28.796875" style="5" customWidth="1"/>
    <col min="4" max="4" width="17" style="5" customWidth="1"/>
    <col min="5" max="5" width="15.796875" style="5" customWidth="1"/>
    <col min="6" max="6" width="17.19921875" style="5" customWidth="1"/>
    <col min="7" max="8" width="14" style="5" customWidth="1"/>
    <col min="9" max="9" width="17.796875" style="5" customWidth="1"/>
    <col min="10" max="11" width="20" style="5" customWidth="1"/>
    <col min="12" max="12" width="23" style="5" customWidth="1"/>
    <col min="13" max="16384" width="7.19921875" style="5" customWidth="1"/>
  </cols>
  <sheetData>
    <row r="1" spans="1:12" ht="9.75" customHeight="1">
      <c r="A1" s="666" t="s">
        <v>353</v>
      </c>
      <c r="B1" s="666"/>
      <c r="C1" s="666"/>
      <c r="D1" s="666"/>
      <c r="E1" s="666"/>
      <c r="F1" s="666"/>
      <c r="G1" s="666"/>
      <c r="H1" s="666"/>
      <c r="I1" s="666"/>
      <c r="J1" s="666"/>
      <c r="K1" s="666"/>
      <c r="L1" s="98" t="s">
        <v>90</v>
      </c>
    </row>
    <row r="2" spans="1:12" ht="9.75" customHeight="1">
      <c r="A2" s="666" t="s">
        <v>379</v>
      </c>
      <c r="B2" s="666"/>
      <c r="C2" s="666"/>
      <c r="D2" s="666"/>
      <c r="E2" s="666"/>
      <c r="F2" s="666"/>
      <c r="G2" s="666"/>
      <c r="H2" s="666"/>
      <c r="I2" s="666"/>
      <c r="J2" s="666"/>
      <c r="K2" s="666"/>
      <c r="L2" s="98" t="s">
        <v>196</v>
      </c>
    </row>
    <row r="3" spans="1:12" ht="9.75" customHeight="1">
      <c r="A3" s="666" t="s">
        <v>244</v>
      </c>
      <c r="B3" s="666"/>
      <c r="C3" s="666"/>
      <c r="D3" s="666"/>
      <c r="E3" s="666"/>
      <c r="F3" s="666"/>
      <c r="G3" s="666"/>
      <c r="H3" s="666"/>
      <c r="I3" s="666"/>
      <c r="J3" s="666"/>
      <c r="K3" s="666"/>
      <c r="L3" s="97" t="s">
        <v>253</v>
      </c>
    </row>
    <row r="4" spans="1:12" ht="9.75" customHeight="1">
      <c r="A4" s="636" t="str">
        <f>Summary!A4</f>
        <v>CONTRACT TERM: JULY 1, 2012 - JUNE 30, 2013</v>
      </c>
      <c r="B4" s="634"/>
      <c r="C4" s="634"/>
      <c r="D4" s="634"/>
      <c r="E4" s="634"/>
      <c r="F4" s="634"/>
      <c r="G4" s="634"/>
      <c r="H4" s="634"/>
      <c r="I4" s="634"/>
      <c r="J4" s="634"/>
      <c r="K4" s="634"/>
      <c r="L4" s="138"/>
    </row>
    <row r="5" spans="1:12" ht="9.75" customHeight="1">
      <c r="A5" s="688" t="s">
        <v>501</v>
      </c>
      <c r="B5" s="688"/>
      <c r="C5" s="689"/>
      <c r="D5" s="689"/>
      <c r="E5" s="689"/>
      <c r="F5" s="689"/>
      <c r="G5" s="689"/>
      <c r="H5" s="689"/>
      <c r="I5" s="689"/>
      <c r="J5" s="689"/>
      <c r="K5" s="689"/>
      <c r="L5" s="379"/>
    </row>
    <row r="6" spans="1:12" ht="10.5" customHeight="1">
      <c r="A6" s="688"/>
      <c r="B6" s="690"/>
      <c r="C6" s="690"/>
      <c r="D6" s="690"/>
      <c r="E6" s="690"/>
      <c r="F6" s="690"/>
      <c r="G6" s="690"/>
      <c r="H6" s="690"/>
      <c r="I6" s="690"/>
      <c r="J6" s="690"/>
      <c r="K6" s="690"/>
      <c r="L6" s="512"/>
    </row>
    <row r="7" spans="1:12" ht="9.75" customHeight="1">
      <c r="A7" s="139"/>
      <c r="B7" s="139"/>
      <c r="C7" s="379"/>
      <c r="D7" s="379"/>
      <c r="E7" s="379"/>
      <c r="F7" s="379"/>
      <c r="G7" s="379"/>
      <c r="H7" s="379"/>
      <c r="I7" s="379"/>
      <c r="J7" s="379"/>
      <c r="K7" s="379"/>
      <c r="L7" s="379"/>
    </row>
    <row r="8" spans="1:12" ht="9.75" customHeight="1">
      <c r="A8" s="139"/>
      <c r="B8" s="139"/>
      <c r="C8" s="139"/>
      <c r="D8" s="139"/>
      <c r="E8" s="139"/>
      <c r="F8" s="139"/>
      <c r="G8" s="139"/>
      <c r="H8" s="139"/>
      <c r="I8" s="139"/>
      <c r="J8" s="139"/>
      <c r="K8" s="139"/>
      <c r="L8" s="140"/>
    </row>
    <row r="9" spans="1:12" ht="9.75" customHeight="1">
      <c r="A9" s="667" t="s">
        <v>53</v>
      </c>
      <c r="B9" s="667"/>
      <c r="C9" s="667"/>
      <c r="D9" s="667"/>
      <c r="E9" s="667"/>
      <c r="F9" s="667"/>
      <c r="G9" s="667"/>
      <c r="H9" s="667"/>
      <c r="I9" s="667"/>
      <c r="J9" s="667"/>
      <c r="K9" s="667"/>
      <c r="L9" s="141"/>
    </row>
    <row r="10" spans="1:3" ht="11.25">
      <c r="A10" s="19" t="s">
        <v>87</v>
      </c>
      <c r="B10" s="19"/>
      <c r="C10" s="19"/>
    </row>
    <row r="11" spans="1:3" ht="11.25">
      <c r="A11" s="19" t="s">
        <v>12</v>
      </c>
      <c r="B11" s="19"/>
      <c r="C11" s="19"/>
    </row>
    <row r="12" spans="1:2" ht="11.25">
      <c r="A12" s="142" t="str">
        <f>'Schedule P1'!A9</f>
        <v> </v>
      </c>
      <c r="B12" s="19" t="s">
        <v>52</v>
      </c>
    </row>
    <row r="13" spans="1:5" ht="11.25">
      <c r="A13" s="142" t="str">
        <f>Summary!A15</f>
        <v> </v>
      </c>
      <c r="B13" s="19" t="s">
        <v>54</v>
      </c>
      <c r="E13" s="143"/>
    </row>
    <row r="14" spans="1:2" ht="11.25">
      <c r="A14" s="142" t="str">
        <f>Summary!A16</f>
        <v> </v>
      </c>
      <c r="B14" s="19" t="s">
        <v>55</v>
      </c>
    </row>
    <row r="15" spans="1:2" ht="11.25">
      <c r="A15" s="142" t="str">
        <f>Summary!A17</f>
        <v> </v>
      </c>
      <c r="B15" s="10" t="s">
        <v>514</v>
      </c>
    </row>
    <row r="16" spans="1:2" ht="11.25">
      <c r="A16" s="142" t="str">
        <f>Summary!A18</f>
        <v> </v>
      </c>
      <c r="B16" s="19" t="s">
        <v>337</v>
      </c>
    </row>
    <row r="17" ht="12" customHeight="1"/>
    <row r="18" spans="1:12" ht="15" customHeight="1">
      <c r="A18" s="687">
        <f>Summary!D20</f>
        <v>0</v>
      </c>
      <c r="B18" s="687"/>
      <c r="C18" s="687"/>
      <c r="D18" s="687"/>
      <c r="F18" s="687">
        <f>Summary!K23</f>
        <v>0</v>
      </c>
      <c r="G18" s="687"/>
      <c r="H18" s="144"/>
      <c r="L18" s="394">
        <f>'Schedule P1'!O15</f>
        <v>0</v>
      </c>
    </row>
    <row r="19" spans="1:12" ht="11.25">
      <c r="A19" s="685" t="s">
        <v>88</v>
      </c>
      <c r="B19" s="686"/>
      <c r="C19" s="686"/>
      <c r="D19" s="686"/>
      <c r="E19" s="11"/>
      <c r="F19" s="683" t="s">
        <v>129</v>
      </c>
      <c r="G19" s="683"/>
      <c r="H19" s="104"/>
      <c r="I19" s="11"/>
      <c r="J19" s="11"/>
      <c r="K19" s="11"/>
      <c r="L19" s="109" t="s">
        <v>89</v>
      </c>
    </row>
    <row r="20" spans="1:12" ht="11.25">
      <c r="A20" s="11"/>
      <c r="B20" s="11"/>
      <c r="C20" s="11"/>
      <c r="D20" s="11"/>
      <c r="E20" s="11"/>
      <c r="F20" s="11"/>
      <c r="G20" s="11"/>
      <c r="H20" s="11"/>
      <c r="I20" s="11"/>
      <c r="J20" s="11"/>
      <c r="K20" s="11"/>
      <c r="L20" s="11"/>
    </row>
    <row r="21" spans="1:12" ht="11.25">
      <c r="A21" s="11"/>
      <c r="B21" s="11"/>
      <c r="C21" s="11"/>
      <c r="D21" s="11"/>
      <c r="E21" s="11"/>
      <c r="F21" s="147" t="s">
        <v>194</v>
      </c>
      <c r="G21" s="147" t="s">
        <v>194</v>
      </c>
      <c r="H21" s="147"/>
      <c r="I21" s="11"/>
      <c r="J21" s="11"/>
      <c r="K21" s="11"/>
      <c r="L21" s="11"/>
    </row>
    <row r="22" spans="1:12" ht="11.25">
      <c r="A22" s="105"/>
      <c r="B22" s="145"/>
      <c r="C22" s="145" t="s">
        <v>56</v>
      </c>
      <c r="D22" s="108" t="s">
        <v>57</v>
      </c>
      <c r="E22" s="108" t="s">
        <v>58</v>
      </c>
      <c r="F22" s="112" t="s">
        <v>59</v>
      </c>
      <c r="G22" s="109" t="s">
        <v>60</v>
      </c>
      <c r="H22" s="111" t="s">
        <v>61</v>
      </c>
      <c r="I22" s="112" t="s">
        <v>62</v>
      </c>
      <c r="J22" s="112" t="s">
        <v>63</v>
      </c>
      <c r="K22" s="112" t="s">
        <v>64</v>
      </c>
      <c r="L22" s="113" t="s">
        <v>127</v>
      </c>
    </row>
    <row r="23" spans="1:12" ht="11.25">
      <c r="A23" s="669" t="s">
        <v>191</v>
      </c>
      <c r="B23" s="670"/>
      <c r="C23" s="684"/>
      <c r="D23" s="462"/>
      <c r="E23" s="463"/>
      <c r="F23" s="490"/>
      <c r="G23" s="430" t="s">
        <v>65</v>
      </c>
      <c r="H23" s="431" t="s">
        <v>335</v>
      </c>
      <c r="I23" s="462"/>
      <c r="J23" s="431" t="s">
        <v>194</v>
      </c>
      <c r="K23" s="462"/>
      <c r="L23" s="462"/>
    </row>
    <row r="24" spans="1:12" ht="11.25">
      <c r="A24" s="664" t="s">
        <v>182</v>
      </c>
      <c r="B24" s="676"/>
      <c r="C24" s="679"/>
      <c r="D24" s="464"/>
      <c r="E24" s="420" t="s">
        <v>65</v>
      </c>
      <c r="F24" s="420" t="s">
        <v>408</v>
      </c>
      <c r="G24" s="420" t="s">
        <v>412</v>
      </c>
      <c r="H24" s="421" t="s">
        <v>336</v>
      </c>
      <c r="I24" s="433" t="s">
        <v>66</v>
      </c>
      <c r="J24" s="427" t="s">
        <v>316</v>
      </c>
      <c r="K24" s="427"/>
      <c r="L24" s="464"/>
    </row>
    <row r="25" spans="1:12" ht="11.25">
      <c r="A25" s="677" t="s">
        <v>192</v>
      </c>
      <c r="B25" s="678"/>
      <c r="C25" s="680"/>
      <c r="D25" s="433" t="s">
        <v>67</v>
      </c>
      <c r="E25" s="420" t="s">
        <v>68</v>
      </c>
      <c r="F25" s="420" t="s">
        <v>410</v>
      </c>
      <c r="G25" s="420" t="s">
        <v>411</v>
      </c>
      <c r="H25" s="420" t="s">
        <v>73</v>
      </c>
      <c r="I25" s="433" t="s">
        <v>69</v>
      </c>
      <c r="J25" s="427" t="s">
        <v>243</v>
      </c>
      <c r="K25" s="434" t="s">
        <v>237</v>
      </c>
      <c r="L25" s="427" t="s">
        <v>70</v>
      </c>
    </row>
    <row r="26" spans="1:12" ht="11.25">
      <c r="A26" s="664" t="s">
        <v>193</v>
      </c>
      <c r="B26" s="681"/>
      <c r="C26" s="682"/>
      <c r="D26" s="420" t="s">
        <v>71</v>
      </c>
      <c r="E26" s="420" t="s">
        <v>72</v>
      </c>
      <c r="F26" s="420" t="s">
        <v>409</v>
      </c>
      <c r="G26" s="420" t="s">
        <v>73</v>
      </c>
      <c r="H26" s="420" t="s">
        <v>363</v>
      </c>
      <c r="I26" s="433" t="s">
        <v>71</v>
      </c>
      <c r="J26" s="427" t="s">
        <v>30</v>
      </c>
      <c r="K26" s="427" t="s">
        <v>30</v>
      </c>
      <c r="L26" s="427" t="s">
        <v>31</v>
      </c>
    </row>
    <row r="27" spans="1:12" ht="12" thickBot="1">
      <c r="A27" s="435"/>
      <c r="B27" s="423" t="s">
        <v>364</v>
      </c>
      <c r="C27" s="481" t="s">
        <v>487</v>
      </c>
      <c r="D27" s="435"/>
      <c r="E27" s="435"/>
      <c r="F27" s="435"/>
      <c r="G27" s="435"/>
      <c r="H27" s="436"/>
      <c r="I27" s="437"/>
      <c r="J27" s="438"/>
      <c r="K27" s="438"/>
      <c r="L27" s="438"/>
    </row>
    <row r="28" spans="1:12" ht="13.5" customHeight="1" thickTop="1">
      <c r="A28" s="465">
        <v>11</v>
      </c>
      <c r="B28" s="401"/>
      <c r="C28" s="482"/>
      <c r="D28" s="148"/>
      <c r="E28" s="149"/>
      <c r="F28" s="469"/>
      <c r="G28" s="149"/>
      <c r="H28" s="150">
        <f>E28*F28*G28</f>
        <v>0</v>
      </c>
      <c r="I28" s="151">
        <f aca="true" t="shared" si="0" ref="I28:I47">D28*12</f>
        <v>0</v>
      </c>
      <c r="J28" s="273">
        <f>SUM(D28*E28*F28)*12</f>
        <v>0</v>
      </c>
      <c r="K28" s="493"/>
      <c r="L28" s="153">
        <f>K28-J28</f>
        <v>0</v>
      </c>
    </row>
    <row r="29" spans="1:12" ht="13.5" customHeight="1">
      <c r="A29" s="466">
        <v>12</v>
      </c>
      <c r="B29" s="402"/>
      <c r="C29" s="483"/>
      <c r="D29" s="154"/>
      <c r="E29" s="155"/>
      <c r="F29" s="470"/>
      <c r="G29" s="155"/>
      <c r="H29" s="156">
        <f aca="true" t="shared" si="1" ref="H29:H47">E29*F29*G29</f>
        <v>0</v>
      </c>
      <c r="I29" s="157">
        <f t="shared" si="0"/>
        <v>0</v>
      </c>
      <c r="J29" s="278">
        <f>SUM(D29*E29*F29)*12</f>
        <v>0</v>
      </c>
      <c r="K29" s="494"/>
      <c r="L29" s="159">
        <f>K29-J29</f>
        <v>0</v>
      </c>
    </row>
    <row r="30" spans="1:12" ht="13.5" customHeight="1">
      <c r="A30" s="466">
        <v>13</v>
      </c>
      <c r="B30" s="402"/>
      <c r="C30" s="483"/>
      <c r="D30" s="154"/>
      <c r="E30" s="155" t="s">
        <v>194</v>
      </c>
      <c r="F30" s="470"/>
      <c r="G30" s="155" t="s">
        <v>194</v>
      </c>
      <c r="H30" s="156">
        <f>(E30*F30*G30)</f>
        <v>0</v>
      </c>
      <c r="I30" s="157">
        <f t="shared" si="0"/>
        <v>0</v>
      </c>
      <c r="J30" s="278">
        <f aca="true" t="shared" si="2" ref="J30:J47">SUM(D30*E30*F30)*12</f>
        <v>0</v>
      </c>
      <c r="K30" s="494"/>
      <c r="L30" s="159">
        <f aca="true" t="shared" si="3" ref="L30:L47">K30-J30</f>
        <v>0</v>
      </c>
    </row>
    <row r="31" spans="1:12" ht="13.5" customHeight="1">
      <c r="A31" s="466">
        <v>14</v>
      </c>
      <c r="B31" s="402"/>
      <c r="C31" s="483"/>
      <c r="D31" s="154"/>
      <c r="E31" s="155" t="s">
        <v>194</v>
      </c>
      <c r="F31" s="470"/>
      <c r="G31" s="155" t="s">
        <v>194</v>
      </c>
      <c r="H31" s="156">
        <f t="shared" si="1"/>
        <v>0</v>
      </c>
      <c r="I31" s="157">
        <f t="shared" si="0"/>
        <v>0</v>
      </c>
      <c r="J31" s="278">
        <f t="shared" si="2"/>
        <v>0</v>
      </c>
      <c r="K31" s="494"/>
      <c r="L31" s="159">
        <f t="shared" si="3"/>
        <v>0</v>
      </c>
    </row>
    <row r="32" spans="1:12" ht="13.5" customHeight="1">
      <c r="A32" s="466">
        <v>15</v>
      </c>
      <c r="B32" s="402"/>
      <c r="C32" s="483"/>
      <c r="D32" s="154" t="s">
        <v>194</v>
      </c>
      <c r="E32" s="155"/>
      <c r="F32" s="470"/>
      <c r="G32" s="155"/>
      <c r="H32" s="156">
        <f t="shared" si="1"/>
        <v>0</v>
      </c>
      <c r="I32" s="157">
        <f t="shared" si="0"/>
        <v>0</v>
      </c>
      <c r="J32" s="278">
        <f t="shared" si="2"/>
        <v>0</v>
      </c>
      <c r="K32" s="494"/>
      <c r="L32" s="159">
        <f t="shared" si="3"/>
        <v>0</v>
      </c>
    </row>
    <row r="33" spans="1:12" ht="13.5" customHeight="1">
      <c r="A33" s="466">
        <v>16</v>
      </c>
      <c r="B33" s="402"/>
      <c r="C33" s="483"/>
      <c r="D33" s="154"/>
      <c r="E33" s="155" t="s">
        <v>194</v>
      </c>
      <c r="F33" s="470"/>
      <c r="G33" s="155" t="s">
        <v>194</v>
      </c>
      <c r="H33" s="156">
        <f t="shared" si="1"/>
        <v>0</v>
      </c>
      <c r="I33" s="157">
        <f t="shared" si="0"/>
        <v>0</v>
      </c>
      <c r="J33" s="278">
        <f t="shared" si="2"/>
        <v>0</v>
      </c>
      <c r="K33" s="494" t="s">
        <v>194</v>
      </c>
      <c r="L33" s="159">
        <f t="shared" si="3"/>
        <v>0</v>
      </c>
    </row>
    <row r="34" spans="1:12" ht="13.5" customHeight="1">
      <c r="A34" s="466">
        <v>17</v>
      </c>
      <c r="B34" s="402"/>
      <c r="C34" s="484"/>
      <c r="D34" s="154"/>
      <c r="E34" s="155"/>
      <c r="F34" s="470"/>
      <c r="G34" s="155"/>
      <c r="H34" s="156">
        <f t="shared" si="1"/>
        <v>0</v>
      </c>
      <c r="I34" s="157">
        <f t="shared" si="0"/>
        <v>0</v>
      </c>
      <c r="J34" s="278">
        <f t="shared" si="2"/>
        <v>0</v>
      </c>
      <c r="K34" s="494"/>
      <c r="L34" s="159">
        <f t="shared" si="3"/>
        <v>0</v>
      </c>
    </row>
    <row r="35" spans="1:12" ht="13.5" customHeight="1">
      <c r="A35" s="466">
        <v>18</v>
      </c>
      <c r="B35" s="402"/>
      <c r="C35" s="484"/>
      <c r="D35" s="154"/>
      <c r="E35" s="155"/>
      <c r="F35" s="470"/>
      <c r="G35" s="155"/>
      <c r="H35" s="156">
        <f t="shared" si="1"/>
        <v>0</v>
      </c>
      <c r="I35" s="157">
        <f t="shared" si="0"/>
        <v>0</v>
      </c>
      <c r="J35" s="278">
        <f t="shared" si="2"/>
        <v>0</v>
      </c>
      <c r="K35" s="494"/>
      <c r="L35" s="159">
        <f t="shared" si="3"/>
        <v>0</v>
      </c>
    </row>
    <row r="36" spans="1:12" ht="13.5" customHeight="1">
      <c r="A36" s="466">
        <v>19</v>
      </c>
      <c r="B36" s="402"/>
      <c r="C36" s="484"/>
      <c r="D36" s="154"/>
      <c r="E36" s="155"/>
      <c r="F36" s="470"/>
      <c r="G36" s="155"/>
      <c r="H36" s="156">
        <f t="shared" si="1"/>
        <v>0</v>
      </c>
      <c r="I36" s="157">
        <f t="shared" si="0"/>
        <v>0</v>
      </c>
      <c r="J36" s="278">
        <f t="shared" si="2"/>
        <v>0</v>
      </c>
      <c r="K36" s="494"/>
      <c r="L36" s="159">
        <f t="shared" si="3"/>
        <v>0</v>
      </c>
    </row>
    <row r="37" spans="1:12" ht="13.5" customHeight="1">
      <c r="A37" s="466">
        <v>20</v>
      </c>
      <c r="B37" s="402"/>
      <c r="C37" s="483"/>
      <c r="D37" s="154"/>
      <c r="E37" s="155"/>
      <c r="F37" s="470"/>
      <c r="G37" s="155"/>
      <c r="H37" s="156">
        <f t="shared" si="1"/>
        <v>0</v>
      </c>
      <c r="I37" s="157">
        <f t="shared" si="0"/>
        <v>0</v>
      </c>
      <c r="J37" s="278">
        <f t="shared" si="2"/>
        <v>0</v>
      </c>
      <c r="K37" s="494"/>
      <c r="L37" s="159">
        <f t="shared" si="3"/>
        <v>0</v>
      </c>
    </row>
    <row r="38" spans="1:12" ht="13.5" customHeight="1">
      <c r="A38" s="466">
        <v>21</v>
      </c>
      <c r="B38" s="402"/>
      <c r="C38" s="483"/>
      <c r="D38" s="154"/>
      <c r="E38" s="155"/>
      <c r="F38" s="470"/>
      <c r="G38" s="155"/>
      <c r="H38" s="156">
        <f t="shared" si="1"/>
        <v>0</v>
      </c>
      <c r="I38" s="157">
        <f t="shared" si="0"/>
        <v>0</v>
      </c>
      <c r="J38" s="278">
        <f t="shared" si="2"/>
        <v>0</v>
      </c>
      <c r="K38" s="494"/>
      <c r="L38" s="159">
        <f t="shared" si="3"/>
        <v>0</v>
      </c>
    </row>
    <row r="39" spans="1:12" ht="13.5" customHeight="1">
      <c r="A39" s="466">
        <v>22</v>
      </c>
      <c r="B39" s="402"/>
      <c r="C39" s="483"/>
      <c r="D39" s="154"/>
      <c r="E39" s="155"/>
      <c r="F39" s="470"/>
      <c r="G39" s="155"/>
      <c r="H39" s="156">
        <f t="shared" si="1"/>
        <v>0</v>
      </c>
      <c r="I39" s="157">
        <f t="shared" si="0"/>
        <v>0</v>
      </c>
      <c r="J39" s="278">
        <f t="shared" si="2"/>
        <v>0</v>
      </c>
      <c r="K39" s="494"/>
      <c r="L39" s="159">
        <f t="shared" si="3"/>
        <v>0</v>
      </c>
    </row>
    <row r="40" spans="1:12" ht="13.5" customHeight="1">
      <c r="A40" s="466">
        <v>23</v>
      </c>
      <c r="B40" s="402"/>
      <c r="C40" s="483"/>
      <c r="D40" s="154"/>
      <c r="E40" s="155"/>
      <c r="F40" s="470"/>
      <c r="G40" s="155"/>
      <c r="H40" s="156">
        <f t="shared" si="1"/>
        <v>0</v>
      </c>
      <c r="I40" s="157">
        <f t="shared" si="0"/>
        <v>0</v>
      </c>
      <c r="J40" s="278">
        <f t="shared" si="2"/>
        <v>0</v>
      </c>
      <c r="K40" s="494"/>
      <c r="L40" s="159">
        <f t="shared" si="3"/>
        <v>0</v>
      </c>
    </row>
    <row r="41" spans="1:12" ht="13.5" customHeight="1">
      <c r="A41" s="466">
        <v>24</v>
      </c>
      <c r="B41" s="402"/>
      <c r="C41" s="483"/>
      <c r="D41" s="154"/>
      <c r="E41" s="155"/>
      <c r="F41" s="470"/>
      <c r="G41" s="155"/>
      <c r="H41" s="156">
        <f t="shared" si="1"/>
        <v>0</v>
      </c>
      <c r="I41" s="157">
        <f t="shared" si="0"/>
        <v>0</v>
      </c>
      <c r="J41" s="278">
        <f t="shared" si="2"/>
        <v>0</v>
      </c>
      <c r="K41" s="494"/>
      <c r="L41" s="159">
        <f t="shared" si="3"/>
        <v>0</v>
      </c>
    </row>
    <row r="42" spans="1:12" ht="13.5" customHeight="1">
      <c r="A42" s="466">
        <v>25</v>
      </c>
      <c r="B42" s="402"/>
      <c r="C42" s="483"/>
      <c r="D42" s="154"/>
      <c r="E42" s="155"/>
      <c r="F42" s="470"/>
      <c r="G42" s="155"/>
      <c r="H42" s="156">
        <f t="shared" si="1"/>
        <v>0</v>
      </c>
      <c r="I42" s="157">
        <f t="shared" si="0"/>
        <v>0</v>
      </c>
      <c r="J42" s="278">
        <f t="shared" si="2"/>
        <v>0</v>
      </c>
      <c r="K42" s="494"/>
      <c r="L42" s="159">
        <f t="shared" si="3"/>
        <v>0</v>
      </c>
    </row>
    <row r="43" spans="1:12" ht="13.5" customHeight="1">
      <c r="A43" s="466">
        <v>26</v>
      </c>
      <c r="B43" s="402"/>
      <c r="C43" s="483"/>
      <c r="D43" s="154"/>
      <c r="E43" s="155"/>
      <c r="F43" s="470"/>
      <c r="G43" s="155"/>
      <c r="H43" s="156">
        <f t="shared" si="1"/>
        <v>0</v>
      </c>
      <c r="I43" s="157">
        <f t="shared" si="0"/>
        <v>0</v>
      </c>
      <c r="J43" s="278">
        <f t="shared" si="2"/>
        <v>0</v>
      </c>
      <c r="K43" s="494"/>
      <c r="L43" s="159">
        <f t="shared" si="3"/>
        <v>0</v>
      </c>
    </row>
    <row r="44" spans="1:12" ht="13.5" customHeight="1">
      <c r="A44" s="466">
        <v>27</v>
      </c>
      <c r="B44" s="402"/>
      <c r="C44" s="483"/>
      <c r="D44" s="154"/>
      <c r="E44" s="155"/>
      <c r="F44" s="470"/>
      <c r="G44" s="155"/>
      <c r="H44" s="156">
        <f t="shared" si="1"/>
        <v>0</v>
      </c>
      <c r="I44" s="157">
        <f t="shared" si="0"/>
        <v>0</v>
      </c>
      <c r="J44" s="278">
        <f t="shared" si="2"/>
        <v>0</v>
      </c>
      <c r="K44" s="494"/>
      <c r="L44" s="159">
        <f t="shared" si="3"/>
        <v>0</v>
      </c>
    </row>
    <row r="45" spans="1:12" ht="13.5" customHeight="1">
      <c r="A45" s="466">
        <v>28</v>
      </c>
      <c r="B45" s="402"/>
      <c r="C45" s="483"/>
      <c r="D45" s="154"/>
      <c r="E45" s="155"/>
      <c r="F45" s="470"/>
      <c r="G45" s="155"/>
      <c r="H45" s="156">
        <f t="shared" si="1"/>
        <v>0</v>
      </c>
      <c r="I45" s="157">
        <f t="shared" si="0"/>
        <v>0</v>
      </c>
      <c r="J45" s="278">
        <f t="shared" si="2"/>
        <v>0</v>
      </c>
      <c r="K45" s="494"/>
      <c r="L45" s="159">
        <f t="shared" si="3"/>
        <v>0</v>
      </c>
    </row>
    <row r="46" spans="1:12" ht="13.5" customHeight="1">
      <c r="A46" s="466">
        <v>29</v>
      </c>
      <c r="B46" s="402"/>
      <c r="C46" s="483"/>
      <c r="D46" s="154"/>
      <c r="E46" s="155"/>
      <c r="F46" s="470"/>
      <c r="G46" s="155"/>
      <c r="H46" s="156">
        <f t="shared" si="1"/>
        <v>0</v>
      </c>
      <c r="I46" s="157">
        <f t="shared" si="0"/>
        <v>0</v>
      </c>
      <c r="J46" s="278">
        <f t="shared" si="2"/>
        <v>0</v>
      </c>
      <c r="K46" s="494"/>
      <c r="L46" s="159">
        <f t="shared" si="3"/>
        <v>0</v>
      </c>
    </row>
    <row r="47" spans="1:12" ht="13.5" customHeight="1">
      <c r="A47" s="466">
        <v>30</v>
      </c>
      <c r="B47" s="402"/>
      <c r="C47" s="483"/>
      <c r="D47" s="154"/>
      <c r="E47" s="155"/>
      <c r="F47" s="470"/>
      <c r="G47" s="155"/>
      <c r="H47" s="156">
        <f t="shared" si="1"/>
        <v>0</v>
      </c>
      <c r="I47" s="157">
        <f t="shared" si="0"/>
        <v>0</v>
      </c>
      <c r="J47" s="278">
        <f t="shared" si="2"/>
        <v>0</v>
      </c>
      <c r="K47" s="494"/>
      <c r="L47" s="159">
        <f t="shared" si="3"/>
        <v>0</v>
      </c>
    </row>
    <row r="48" spans="1:12" ht="9.75" customHeight="1">
      <c r="A48" s="146"/>
      <c r="B48" s="146"/>
      <c r="C48" s="146"/>
      <c r="D48" s="160"/>
      <c r="E48" s="160"/>
      <c r="F48" s="161"/>
      <c r="G48" s="162" t="s">
        <v>194</v>
      </c>
      <c r="H48" s="161"/>
      <c r="I48" s="163"/>
      <c r="J48" s="162"/>
      <c r="K48" s="162"/>
      <c r="L48" s="162"/>
    </row>
    <row r="49" spans="1:12" ht="12" customHeight="1">
      <c r="A49" s="11"/>
      <c r="B49" s="11"/>
      <c r="D49" s="164"/>
      <c r="E49" s="165" t="s">
        <v>339</v>
      </c>
      <c r="F49" s="166">
        <f>SUM(F28:F47)</f>
        <v>0</v>
      </c>
      <c r="G49" s="167"/>
      <c r="H49" s="166">
        <f>SUM(H28:H47)</f>
        <v>0</v>
      </c>
      <c r="I49" s="168"/>
      <c r="J49" s="169">
        <f>SUM(J28:J47)</f>
        <v>0</v>
      </c>
      <c r="K49" s="170">
        <f>SUM(K28:K47)</f>
        <v>0</v>
      </c>
      <c r="L49" s="170">
        <f>SUM(L28:L47)</f>
        <v>0</v>
      </c>
    </row>
    <row r="50" spans="1:12" ht="11.25">
      <c r="A50" s="11"/>
      <c r="B50" s="11"/>
      <c r="C50" s="11"/>
      <c r="D50" s="171"/>
      <c r="E50" s="171"/>
      <c r="F50" s="171"/>
      <c r="G50" s="171"/>
      <c r="H50" s="171"/>
      <c r="I50" s="171"/>
      <c r="J50" s="171"/>
      <c r="K50" s="171"/>
      <c r="L50" s="398" t="str">
        <f>Header!Q32</f>
        <v>ko_09.01.2010</v>
      </c>
    </row>
    <row r="51" ht="9">
      <c r="H51" s="172" t="s">
        <v>194</v>
      </c>
    </row>
    <row r="52" spans="6:8" ht="9">
      <c r="F52" s="89" t="s">
        <v>194</v>
      </c>
      <c r="G52" s="89" t="s">
        <v>194</v>
      </c>
      <c r="H52" s="89"/>
    </row>
    <row r="53" ht="11.25">
      <c r="L53" s="173"/>
    </row>
    <row r="54" spans="6:7" ht="9">
      <c r="F54" s="5" t="s">
        <v>194</v>
      </c>
      <c r="G54" s="5" t="s">
        <v>194</v>
      </c>
    </row>
    <row r="55" ht="9">
      <c r="F55" s="5" t="s">
        <v>194</v>
      </c>
    </row>
    <row r="56" ht="9">
      <c r="F56" s="5" t="s">
        <v>194</v>
      </c>
    </row>
    <row r="57" ht="9">
      <c r="F57" s="5" t="s">
        <v>194</v>
      </c>
    </row>
    <row r="58" ht="9">
      <c r="F58" s="5" t="s">
        <v>194</v>
      </c>
    </row>
    <row r="59" ht="9">
      <c r="F59" s="5" t="s">
        <v>194</v>
      </c>
    </row>
    <row r="109" spans="6:8" ht="9">
      <c r="F109" s="147" t="e">
        <f>ROUND((SUM(#REF!)+SUM('Schedule P1'!#REF!)),2)</f>
        <v>#REF!</v>
      </c>
      <c r="G109" s="147">
        <f>ROUND((SUM(H28:H47)+SUM('Schedule P1'!K25:K34)),2)</f>
        <v>0</v>
      </c>
      <c r="H109" s="147"/>
    </row>
  </sheetData>
  <sheetProtection password="C1CB" sheet="1" objects="1" scenarios="1" selectLockedCells="1"/>
  <mergeCells count="15">
    <mergeCell ref="A1:K1"/>
    <mergeCell ref="A2:K2"/>
    <mergeCell ref="A3:K3"/>
    <mergeCell ref="A18:D18"/>
    <mergeCell ref="F18:G18"/>
    <mergeCell ref="A9:K9"/>
    <mergeCell ref="A5:K5"/>
    <mergeCell ref="A6:K6"/>
    <mergeCell ref="A4:K4"/>
    <mergeCell ref="A24:C24"/>
    <mergeCell ref="A25:C25"/>
    <mergeCell ref="A26:C26"/>
    <mergeCell ref="F19:G19"/>
    <mergeCell ref="A23:C23"/>
    <mergeCell ref="A19:D19"/>
  </mergeCells>
  <printOptions/>
  <pageMargins left="0.5" right="0.25" top="0.5" bottom="0.173" header="0.5" footer="0.5"/>
  <pageSetup fitToHeight="1" fitToWidth="1" horizontalDpi="300" verticalDpi="300" orientation="landscape" scale="86" r:id="rId2"/>
  <drawing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K49"/>
  <sheetViews>
    <sheetView defaultGridColor="0" view="pageBreakPreview" zoomScaleNormal="107" zoomScaleSheetLayoutView="100" zoomScalePageLayoutView="0" colorId="22" workbookViewId="0" topLeftCell="B1">
      <selection activeCell="C24" sqref="C24"/>
    </sheetView>
  </sheetViews>
  <sheetFormatPr defaultColWidth="7.19921875" defaultRowHeight="9.75"/>
  <cols>
    <col min="1" max="1" width="4" style="5" customWidth="1"/>
    <col min="2" max="2" width="20.796875" style="5" customWidth="1"/>
    <col min="3" max="6" width="18" style="5" customWidth="1"/>
    <col min="7" max="7" width="11.796875" style="5" customWidth="1"/>
    <col min="8" max="8" width="17" style="5" customWidth="1"/>
    <col min="9" max="9" width="19.796875" style="5" customWidth="1"/>
    <col min="10" max="10" width="7" style="5" customWidth="1"/>
    <col min="11" max="11" width="17" style="5" customWidth="1"/>
    <col min="12" max="16384" width="7.19921875" style="5" customWidth="1"/>
  </cols>
  <sheetData>
    <row r="1" spans="1:11" ht="11.25">
      <c r="A1" s="19"/>
      <c r="B1" s="101"/>
      <c r="D1" s="666" t="s">
        <v>353</v>
      </c>
      <c r="E1" s="666"/>
      <c r="F1" s="666"/>
      <c r="G1" s="666"/>
      <c r="H1" s="666"/>
      <c r="K1" s="98" t="s">
        <v>90</v>
      </c>
    </row>
    <row r="2" spans="1:11" ht="11.25">
      <c r="A2" s="19" t="s">
        <v>50</v>
      </c>
      <c r="B2" s="101"/>
      <c r="D2" s="666" t="s">
        <v>379</v>
      </c>
      <c r="E2" s="666"/>
      <c r="F2" s="666"/>
      <c r="G2" s="666"/>
      <c r="H2" s="666"/>
      <c r="K2" s="98" t="s">
        <v>91</v>
      </c>
    </row>
    <row r="3" spans="1:11" ht="11.25">
      <c r="A3" s="100" t="s">
        <v>12</v>
      </c>
      <c r="D3" s="666" t="s">
        <v>244</v>
      </c>
      <c r="E3" s="666"/>
      <c r="F3" s="666"/>
      <c r="G3" s="666"/>
      <c r="H3" s="666"/>
      <c r="K3" s="98" t="s">
        <v>92</v>
      </c>
    </row>
    <row r="4" spans="1:8" ht="11.25">
      <c r="A4" s="174" t="str">
        <f>Summary!A14</f>
        <v> </v>
      </c>
      <c r="B4" s="19" t="s">
        <v>52</v>
      </c>
      <c r="D4" s="653" t="str">
        <f>Summary!A4</f>
        <v>CONTRACT TERM: JULY 1, 2012 - JUNE 30, 2013</v>
      </c>
      <c r="E4" s="713"/>
      <c r="F4" s="713"/>
      <c r="G4" s="713"/>
      <c r="H4" s="713"/>
    </row>
    <row r="5" spans="1:9" ht="11.25">
      <c r="A5" s="174" t="str">
        <f>Summary!A15</f>
        <v> </v>
      </c>
      <c r="B5" s="19" t="s">
        <v>54</v>
      </c>
      <c r="C5" s="673" t="s">
        <v>501</v>
      </c>
      <c r="D5" s="712"/>
      <c r="E5" s="712"/>
      <c r="F5" s="712"/>
      <c r="G5" s="712"/>
      <c r="H5" s="712"/>
      <c r="I5" s="712"/>
    </row>
    <row r="6" spans="1:8" ht="11.25">
      <c r="A6" s="174" t="str">
        <f>Summary!A16</f>
        <v> </v>
      </c>
      <c r="B6" s="19" t="s">
        <v>55</v>
      </c>
      <c r="D6" s="711"/>
      <c r="E6" s="711"/>
      <c r="F6" s="711"/>
      <c r="G6" s="711"/>
      <c r="H6" s="711"/>
    </row>
    <row r="7" spans="1:8" ht="11.25">
      <c r="A7" s="174" t="str">
        <f>Summary!A17</f>
        <v> </v>
      </c>
      <c r="B7" s="10" t="s">
        <v>514</v>
      </c>
      <c r="D7" s="711" t="s">
        <v>201</v>
      </c>
      <c r="E7" s="711"/>
      <c r="F7" s="711"/>
      <c r="G7" s="711"/>
      <c r="H7" s="711"/>
    </row>
    <row r="8" spans="1:2" ht="11.25">
      <c r="A8" s="174" t="str">
        <f>Summary!A18</f>
        <v> </v>
      </c>
      <c r="B8" s="19" t="s">
        <v>337</v>
      </c>
    </row>
    <row r="9" ht="11.25">
      <c r="B9" s="11"/>
    </row>
    <row r="10" spans="1:11" ht="9.75" customHeight="1">
      <c r="A10" s="687">
        <f>Summary!D20</f>
        <v>0</v>
      </c>
      <c r="B10" s="687"/>
      <c r="C10" s="687"/>
      <c r="D10" s="687"/>
      <c r="E10" s="687"/>
      <c r="G10" s="687">
        <f>Summary!K23</f>
        <v>0</v>
      </c>
      <c r="H10" s="687"/>
      <c r="I10" s="11"/>
      <c r="J10" s="29"/>
      <c r="K10" s="400">
        <f>'Schedule P1'!O15</f>
        <v>0</v>
      </c>
    </row>
    <row r="11" spans="1:11" ht="11.25">
      <c r="A11" s="705" t="s">
        <v>93</v>
      </c>
      <c r="B11" s="705"/>
      <c r="C11" s="705"/>
      <c r="D11" s="705"/>
      <c r="E11" s="705"/>
      <c r="G11" s="705" t="s">
        <v>129</v>
      </c>
      <c r="H11" s="705"/>
      <c r="J11" s="16"/>
      <c r="K11" s="23" t="s">
        <v>89</v>
      </c>
    </row>
    <row r="12" ht="9.75"/>
    <row r="13" spans="1:5" ht="9.75">
      <c r="A13" s="710">
        <f>Header!C25</f>
        <v>0</v>
      </c>
      <c r="B13" s="710"/>
      <c r="C13" s="710"/>
      <c r="D13" s="710"/>
      <c r="E13" s="710"/>
    </row>
    <row r="14" spans="1:11" ht="9.75" customHeight="1" thickBot="1">
      <c r="A14" s="706" t="s">
        <v>186</v>
      </c>
      <c r="B14" s="706"/>
      <c r="C14" s="706"/>
      <c r="D14" s="706"/>
      <c r="E14" s="706"/>
      <c r="F14" s="176"/>
      <c r="G14" s="176"/>
      <c r="H14" s="176"/>
      <c r="I14" s="176"/>
      <c r="J14" s="176"/>
      <c r="K14" s="176"/>
    </row>
    <row r="15" ht="12" thickTop="1">
      <c r="A15" s="99" t="s">
        <v>94</v>
      </c>
    </row>
    <row r="16" ht="9.75"/>
    <row r="17" ht="11.25">
      <c r="A17" s="99" t="s">
        <v>95</v>
      </c>
    </row>
    <row r="18" ht="9.75"/>
    <row r="19" spans="3:5" ht="11.25">
      <c r="C19" s="177" t="s">
        <v>245</v>
      </c>
      <c r="D19" s="178"/>
      <c r="E19" s="177" t="s">
        <v>96</v>
      </c>
    </row>
    <row r="20" spans="3:5" ht="11.25">
      <c r="C20" s="179" t="s">
        <v>97</v>
      </c>
      <c r="D20" s="179" t="s">
        <v>98</v>
      </c>
      <c r="E20" s="180" t="s">
        <v>99</v>
      </c>
    </row>
    <row r="21" spans="3:5" ht="11.25">
      <c r="C21" s="181" t="s">
        <v>100</v>
      </c>
      <c r="D21" s="181" t="s">
        <v>101</v>
      </c>
      <c r="E21" s="182" t="s">
        <v>102</v>
      </c>
    </row>
    <row r="22" spans="1:5" ht="12" thickBot="1">
      <c r="A22" s="183"/>
      <c r="B22" s="176"/>
      <c r="C22" s="184" t="s">
        <v>103</v>
      </c>
      <c r="D22" s="184" t="s">
        <v>57</v>
      </c>
      <c r="E22" s="185" t="s">
        <v>58</v>
      </c>
    </row>
    <row r="23" spans="1:5" ht="12" thickTop="1">
      <c r="A23" s="29"/>
      <c r="B23" s="186" t="s">
        <v>104</v>
      </c>
      <c r="C23" s="187"/>
      <c r="D23" s="187"/>
      <c r="E23" s="187"/>
    </row>
    <row r="24" spans="2:5" ht="12" customHeight="1">
      <c r="B24" s="188" t="s">
        <v>105</v>
      </c>
      <c r="C24" s="387"/>
      <c r="D24" s="387"/>
      <c r="E24" s="189">
        <f>IF(C24=0,0,C24/D24)</f>
        <v>0</v>
      </c>
    </row>
    <row r="25" ht="9.75"/>
    <row r="26" spans="4:8" ht="11.25">
      <c r="D26" s="190" t="s">
        <v>106</v>
      </c>
      <c r="E26" s="191"/>
      <c r="F26" s="191"/>
      <c r="G26" s="192"/>
      <c r="H26" s="193"/>
    </row>
    <row r="27" spans="3:11" ht="11.25">
      <c r="C27" s="194"/>
      <c r="D27" s="195" t="s">
        <v>107</v>
      </c>
      <c r="E27" s="177"/>
      <c r="F27" s="196"/>
      <c r="G27" s="707"/>
      <c r="H27" s="708"/>
      <c r="I27" s="708"/>
      <c r="J27" s="708"/>
      <c r="K27" s="709"/>
    </row>
    <row r="28" spans="3:11" ht="11.25">
      <c r="C28" s="179" t="s">
        <v>108</v>
      </c>
      <c r="D28" s="179" t="s">
        <v>243</v>
      </c>
      <c r="E28" s="197" t="s">
        <v>0</v>
      </c>
      <c r="F28" s="180" t="s">
        <v>109</v>
      </c>
      <c r="G28" s="198"/>
      <c r="H28" s="198"/>
      <c r="I28" s="198"/>
      <c r="J28" s="199"/>
      <c r="K28" s="200"/>
    </row>
    <row r="29" spans="3:11" ht="11.25">
      <c r="C29" s="179" t="s">
        <v>101</v>
      </c>
      <c r="D29" s="181" t="s">
        <v>30</v>
      </c>
      <c r="E29" s="182" t="s">
        <v>30</v>
      </c>
      <c r="F29" s="182" t="s">
        <v>31</v>
      </c>
      <c r="G29" s="201"/>
      <c r="H29" s="201"/>
      <c r="I29" s="201"/>
      <c r="J29" s="201"/>
      <c r="K29" s="202"/>
    </row>
    <row r="30" spans="1:11" ht="12" thickBot="1">
      <c r="A30" s="183"/>
      <c r="B30" s="176"/>
      <c r="C30" s="203" t="s">
        <v>59</v>
      </c>
      <c r="D30" s="204" t="s">
        <v>60</v>
      </c>
      <c r="E30" s="185" t="s">
        <v>61</v>
      </c>
      <c r="F30" s="185" t="s">
        <v>62</v>
      </c>
      <c r="G30" s="703"/>
      <c r="H30" s="704"/>
      <c r="I30" s="704"/>
      <c r="J30" s="704"/>
      <c r="K30" s="205"/>
    </row>
    <row r="31" spans="1:11" ht="9.75" customHeight="1" thickTop="1">
      <c r="A31" s="16"/>
      <c r="B31" s="186" t="s">
        <v>104</v>
      </c>
      <c r="C31" s="206"/>
      <c r="D31" s="187"/>
      <c r="E31" s="187"/>
      <c r="F31" s="187"/>
      <c r="G31" s="691"/>
      <c r="H31" s="692"/>
      <c r="I31" s="692"/>
      <c r="J31" s="692"/>
      <c r="K31" s="693"/>
    </row>
    <row r="32" spans="1:11" ht="12" customHeight="1">
      <c r="A32" s="16"/>
      <c r="B32" s="207" t="s">
        <v>105</v>
      </c>
      <c r="C32" s="388"/>
      <c r="D32" s="208">
        <f>ROUND(C32*E24,0)</f>
        <v>0</v>
      </c>
      <c r="E32" s="388"/>
      <c r="F32" s="209">
        <f>E32-D32</f>
        <v>0</v>
      </c>
      <c r="G32" s="694"/>
      <c r="H32" s="695"/>
      <c r="I32" s="695"/>
      <c r="J32" s="695"/>
      <c r="K32" s="696"/>
    </row>
    <row r="33" spans="4:5" ht="11.25">
      <c r="D33" s="11"/>
      <c r="E33" s="489" t="s">
        <v>396</v>
      </c>
    </row>
    <row r="34" ht="9.75"/>
    <row r="35" ht="11.25">
      <c r="A35" s="99" t="s">
        <v>110</v>
      </c>
    </row>
    <row r="36" ht="11.25">
      <c r="I36" s="177" t="s">
        <v>243</v>
      </c>
    </row>
    <row r="37" spans="1:9" ht="11.25">
      <c r="A37" s="210"/>
      <c r="B37" s="177" t="s">
        <v>111</v>
      </c>
      <c r="C37" s="195" t="s">
        <v>112</v>
      </c>
      <c r="D37" s="195" t="s">
        <v>112</v>
      </c>
      <c r="E37" s="195" t="s">
        <v>113</v>
      </c>
      <c r="F37" s="195" t="s">
        <v>114</v>
      </c>
      <c r="G37" s="195" t="s">
        <v>115</v>
      </c>
      <c r="H37" s="195" t="s">
        <v>116</v>
      </c>
      <c r="I37" s="180" t="s">
        <v>117</v>
      </c>
    </row>
    <row r="38" spans="1:9" ht="11.25">
      <c r="A38" s="211"/>
      <c r="B38" s="180" t="s">
        <v>118</v>
      </c>
      <c r="C38" s="181" t="s">
        <v>119</v>
      </c>
      <c r="D38" s="181" t="s">
        <v>120</v>
      </c>
      <c r="E38" s="181" t="s">
        <v>121</v>
      </c>
      <c r="F38" s="181" t="s">
        <v>119</v>
      </c>
      <c r="G38" s="181" t="s">
        <v>122</v>
      </c>
      <c r="H38" s="181" t="s">
        <v>123</v>
      </c>
      <c r="I38" s="182" t="s">
        <v>356</v>
      </c>
    </row>
    <row r="39" spans="1:9" ht="12" thickBot="1">
      <c r="A39" s="29"/>
      <c r="B39" s="203" t="s">
        <v>124</v>
      </c>
      <c r="C39" s="184" t="s">
        <v>57</v>
      </c>
      <c r="D39" s="184" t="s">
        <v>58</v>
      </c>
      <c r="E39" s="184" t="s">
        <v>59</v>
      </c>
      <c r="F39" s="184" t="s">
        <v>60</v>
      </c>
      <c r="G39" s="184" t="s">
        <v>61</v>
      </c>
      <c r="H39" s="184" t="s">
        <v>62</v>
      </c>
      <c r="I39" s="185" t="s">
        <v>63</v>
      </c>
    </row>
    <row r="40" spans="1:9" ht="9.75" customHeight="1" thickTop="1">
      <c r="A40" s="212"/>
      <c r="B40" s="213"/>
      <c r="C40" s="212"/>
      <c r="D40" s="212"/>
      <c r="E40" s="212"/>
      <c r="F40" s="212"/>
      <c r="G40" s="212"/>
      <c r="H40" s="212"/>
      <c r="I40" s="212"/>
    </row>
    <row r="41" spans="1:11" ht="12" customHeight="1">
      <c r="A41" s="29"/>
      <c r="B41" s="604"/>
      <c r="C41" s="391"/>
      <c r="D41" s="391"/>
      <c r="E41" s="389"/>
      <c r="F41" s="389"/>
      <c r="G41" s="390"/>
      <c r="H41" s="389"/>
      <c r="I41" s="602"/>
      <c r="J41" s="214"/>
      <c r="K41" s="214"/>
    </row>
    <row r="42" spans="1:4" ht="9.75">
      <c r="A42" s="29"/>
      <c r="B42" s="115"/>
      <c r="C42" s="115"/>
      <c r="D42" s="115"/>
    </row>
    <row r="43" spans="1:4" ht="11.25">
      <c r="A43" s="29"/>
      <c r="B43" s="215" t="s">
        <v>125</v>
      </c>
      <c r="C43" s="29"/>
      <c r="D43" s="216"/>
    </row>
    <row r="44" spans="1:4" ht="11.25">
      <c r="A44" s="211"/>
      <c r="B44" s="177" t="s">
        <v>243</v>
      </c>
      <c r="C44" s="195" t="s">
        <v>237</v>
      </c>
      <c r="D44" s="177" t="s">
        <v>126</v>
      </c>
    </row>
    <row r="45" spans="1:11" ht="11.25">
      <c r="A45" s="211"/>
      <c r="B45" s="182" t="s">
        <v>30</v>
      </c>
      <c r="C45" s="181" t="s">
        <v>30</v>
      </c>
      <c r="D45" s="182" t="s">
        <v>31</v>
      </c>
      <c r="E45" s="217" t="s">
        <v>246</v>
      </c>
      <c r="F45" s="178"/>
      <c r="G45" s="178"/>
      <c r="H45" s="178"/>
      <c r="I45" s="178"/>
      <c r="J45" s="178"/>
      <c r="K45" s="196"/>
    </row>
    <row r="46" spans="1:11" ht="12" thickBot="1">
      <c r="A46" s="29"/>
      <c r="B46" s="218" t="s">
        <v>64</v>
      </c>
      <c r="C46" s="184" t="s">
        <v>127</v>
      </c>
      <c r="D46" s="185" t="s">
        <v>128</v>
      </c>
      <c r="E46" s="219"/>
      <c r="F46" s="219"/>
      <c r="G46" s="219"/>
      <c r="H46" s="219"/>
      <c r="I46" s="219"/>
      <c r="J46" s="219"/>
      <c r="K46" s="220"/>
    </row>
    <row r="47" spans="1:11" ht="9.75" customHeight="1" thickTop="1">
      <c r="A47" s="29"/>
      <c r="B47" s="221"/>
      <c r="C47" s="212"/>
      <c r="D47" s="212"/>
      <c r="E47" s="697"/>
      <c r="F47" s="698"/>
      <c r="G47" s="698"/>
      <c r="H47" s="698"/>
      <c r="I47" s="698"/>
      <c r="J47" s="698"/>
      <c r="K47" s="699"/>
    </row>
    <row r="48" spans="1:11" ht="12" customHeight="1">
      <c r="A48" s="16"/>
      <c r="B48" s="603"/>
      <c r="C48" s="392"/>
      <c r="D48" s="209">
        <f>C48-B48</f>
        <v>0</v>
      </c>
      <c r="E48" s="700"/>
      <c r="F48" s="701"/>
      <c r="G48" s="701"/>
      <c r="H48" s="701"/>
      <c r="I48" s="701"/>
      <c r="J48" s="701"/>
      <c r="K48" s="702"/>
    </row>
    <row r="49" spans="2:11" ht="9">
      <c r="B49" s="489" t="s">
        <v>397</v>
      </c>
      <c r="K49" s="397" t="str">
        <f>Header!Q32</f>
        <v>ko_09.01.2010</v>
      </c>
    </row>
  </sheetData>
  <sheetProtection password="C1CB" sheet="1" objects="1" scenarios="1" selectLockedCells="1"/>
  <mergeCells count="17">
    <mergeCell ref="D7:H7"/>
    <mergeCell ref="D6:H6"/>
    <mergeCell ref="D1:H1"/>
    <mergeCell ref="D2:H2"/>
    <mergeCell ref="D3:H3"/>
    <mergeCell ref="C5:I5"/>
    <mergeCell ref="D4:H4"/>
    <mergeCell ref="G31:K32"/>
    <mergeCell ref="E47:K48"/>
    <mergeCell ref="A10:E10"/>
    <mergeCell ref="G10:H10"/>
    <mergeCell ref="G30:J30"/>
    <mergeCell ref="A11:E11"/>
    <mergeCell ref="A14:E14"/>
    <mergeCell ref="G11:H11"/>
    <mergeCell ref="G27:K27"/>
    <mergeCell ref="A13:E13"/>
  </mergeCells>
  <printOptions/>
  <pageMargins left="0.5" right="0.25" top="0.5" bottom="0.173" header="0.5" footer="0.5"/>
  <pageSetup fitToHeight="1" fitToWidth="1" horizontalDpi="300" verticalDpi="300" orientation="landscape" r:id="rId3"/>
  <legacyDrawing r:id="rId2"/>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37"/>
  <sheetViews>
    <sheetView defaultGridColor="0" view="pageBreakPreview" zoomScaleNormal="107" zoomScaleSheetLayoutView="100" zoomScalePageLayoutView="0" colorId="22" workbookViewId="0" topLeftCell="A1">
      <selection activeCell="B22" sqref="B22:C22"/>
    </sheetView>
  </sheetViews>
  <sheetFormatPr defaultColWidth="7.19921875" defaultRowHeight="9.75"/>
  <cols>
    <col min="1" max="1" width="4" style="5" customWidth="1"/>
    <col min="2" max="2" width="14.3984375" style="5" customWidth="1"/>
    <col min="3" max="3" width="55.3984375" style="5" customWidth="1"/>
    <col min="4" max="4" width="20" style="5" customWidth="1"/>
    <col min="5" max="5" width="16" style="5" customWidth="1"/>
    <col min="6" max="7" width="22" style="5" customWidth="1"/>
    <col min="8" max="8" width="22.796875" style="5" customWidth="1"/>
    <col min="9" max="16384" width="7.19921875" style="5" customWidth="1"/>
  </cols>
  <sheetData>
    <row r="1" spans="1:9" ht="11.25">
      <c r="A1" s="97"/>
      <c r="B1" s="97"/>
      <c r="C1" s="666" t="s">
        <v>353</v>
      </c>
      <c r="D1" s="666"/>
      <c r="E1" s="666"/>
      <c r="F1" s="666"/>
      <c r="G1" s="666"/>
      <c r="H1" s="222" t="s">
        <v>90</v>
      </c>
      <c r="I1" s="223"/>
    </row>
    <row r="2" spans="1:9" ht="11.25">
      <c r="A2" s="97"/>
      <c r="B2" s="97"/>
      <c r="C2" s="666" t="s">
        <v>379</v>
      </c>
      <c r="D2" s="666"/>
      <c r="E2" s="666"/>
      <c r="F2" s="666"/>
      <c r="G2" s="666"/>
      <c r="H2" s="222" t="s">
        <v>256</v>
      </c>
      <c r="I2" s="223"/>
    </row>
    <row r="3" spans="1:9" ht="11.25">
      <c r="A3" s="97"/>
      <c r="B3" s="97"/>
      <c r="C3" s="666" t="s">
        <v>244</v>
      </c>
      <c r="D3" s="666"/>
      <c r="E3" s="666"/>
      <c r="F3" s="666"/>
      <c r="G3" s="666"/>
      <c r="H3" s="222" t="s">
        <v>92</v>
      </c>
      <c r="I3" s="223"/>
    </row>
    <row r="4" spans="1:9" ht="11.25">
      <c r="A4" s="97"/>
      <c r="B4" s="97"/>
      <c r="C4" s="653" t="str">
        <f>Summary!A4</f>
        <v>CONTRACT TERM: JULY 1, 2012 - JUNE 30, 2013</v>
      </c>
      <c r="D4" s="634"/>
      <c r="E4" s="634"/>
      <c r="F4" s="634"/>
      <c r="G4" s="634"/>
      <c r="H4" s="223"/>
      <c r="I4" s="223"/>
    </row>
    <row r="5" spans="1:7" ht="11.25">
      <c r="A5" s="19" t="s">
        <v>50</v>
      </c>
      <c r="B5" s="101"/>
      <c r="C5" s="673" t="s">
        <v>501</v>
      </c>
      <c r="D5" s="666"/>
      <c r="E5" s="666"/>
      <c r="F5" s="666"/>
      <c r="G5" s="666"/>
    </row>
    <row r="6" spans="1:7" ht="14.25" customHeight="1">
      <c r="A6" s="19" t="s">
        <v>51</v>
      </c>
      <c r="B6" s="224"/>
      <c r="C6" s="636"/>
      <c r="D6" s="636"/>
      <c r="E6" s="636"/>
      <c r="F6" s="636"/>
      <c r="G6" s="636"/>
    </row>
    <row r="7" spans="1:2" ht="11.25">
      <c r="A7" s="142" t="str">
        <f>Summary!A14</f>
        <v> </v>
      </c>
      <c r="B7" s="19" t="s">
        <v>52</v>
      </c>
    </row>
    <row r="8" spans="1:2" ht="11.25">
      <c r="A8" s="142" t="str">
        <f>Summary!A15</f>
        <v> </v>
      </c>
      <c r="B8" s="19" t="s">
        <v>54</v>
      </c>
    </row>
    <row r="9" spans="1:7" ht="11.25">
      <c r="A9" s="142" t="str">
        <f>Summary!A16</f>
        <v> </v>
      </c>
      <c r="B9" s="19" t="s">
        <v>55</v>
      </c>
      <c r="C9" s="667" t="s">
        <v>231</v>
      </c>
      <c r="D9" s="667"/>
      <c r="E9" s="667"/>
      <c r="F9" s="667"/>
      <c r="G9" s="667"/>
    </row>
    <row r="10" spans="1:2" ht="11.25">
      <c r="A10" s="142" t="str">
        <f>Summary!A17</f>
        <v> </v>
      </c>
      <c r="B10" s="10" t="s">
        <v>514</v>
      </c>
    </row>
    <row r="11" spans="1:2" ht="10.5" customHeight="1">
      <c r="A11" s="142" t="str">
        <f>Summary!A18</f>
        <v> </v>
      </c>
      <c r="B11" s="225" t="s">
        <v>337</v>
      </c>
    </row>
    <row r="14" spans="2:8" ht="11.25">
      <c r="B14" s="687">
        <f>Summary!D20</f>
        <v>0</v>
      </c>
      <c r="C14" s="687"/>
      <c r="E14" s="687">
        <f>Summary!K23</f>
        <v>0</v>
      </c>
      <c r="F14" s="687"/>
      <c r="H14" s="394">
        <f>'Schedule P1'!O15</f>
        <v>0</v>
      </c>
    </row>
    <row r="15" spans="2:8" ht="9">
      <c r="B15" s="705" t="s">
        <v>93</v>
      </c>
      <c r="C15" s="705"/>
      <c r="E15" s="705" t="s">
        <v>129</v>
      </c>
      <c r="F15" s="705"/>
      <c r="H15" s="175" t="s">
        <v>89</v>
      </c>
    </row>
    <row r="16" spans="2:3" ht="9">
      <c r="B16" s="216"/>
      <c r="C16" s="29"/>
    </row>
    <row r="17" spans="2:8" ht="11.25">
      <c r="B17" s="227"/>
      <c r="C17" s="228" t="s">
        <v>103</v>
      </c>
      <c r="D17" s="229" t="s">
        <v>57</v>
      </c>
      <c r="E17" s="229" t="s">
        <v>58</v>
      </c>
      <c r="F17" s="229" t="s">
        <v>59</v>
      </c>
      <c r="G17" s="230" t="s">
        <v>60</v>
      </c>
      <c r="H17" s="229" t="s">
        <v>61</v>
      </c>
    </row>
    <row r="18" spans="2:8" ht="11.25">
      <c r="B18" s="231" t="s">
        <v>188</v>
      </c>
      <c r="C18" s="232"/>
      <c r="D18" s="233"/>
      <c r="E18" s="233"/>
      <c r="F18" s="233"/>
      <c r="G18" s="234"/>
      <c r="H18" s="233"/>
    </row>
    <row r="19" spans="2:8" ht="11.25">
      <c r="B19" s="235" t="s">
        <v>232</v>
      </c>
      <c r="C19" s="232"/>
      <c r="D19" s="236" t="s">
        <v>121</v>
      </c>
      <c r="E19" s="236" t="s">
        <v>130</v>
      </c>
      <c r="F19" s="237"/>
      <c r="G19" s="238"/>
      <c r="H19" s="237"/>
    </row>
    <row r="20" spans="2:8" ht="11.25">
      <c r="B20" s="235" t="s">
        <v>233</v>
      </c>
      <c r="C20" s="232"/>
      <c r="D20" s="236" t="s">
        <v>86</v>
      </c>
      <c r="E20" s="236" t="s">
        <v>86</v>
      </c>
      <c r="F20" s="236" t="s">
        <v>243</v>
      </c>
      <c r="G20" s="239" t="s">
        <v>237</v>
      </c>
      <c r="H20" s="236" t="s">
        <v>131</v>
      </c>
    </row>
    <row r="21" spans="2:8" ht="12" thickBot="1">
      <c r="B21" s="240" t="s">
        <v>189</v>
      </c>
      <c r="C21" s="241"/>
      <c r="D21" s="242" t="s">
        <v>132</v>
      </c>
      <c r="E21" s="242" t="s">
        <v>133</v>
      </c>
      <c r="F21" s="242" t="s">
        <v>30</v>
      </c>
      <c r="G21" s="242" t="s">
        <v>30</v>
      </c>
      <c r="H21" s="242" t="s">
        <v>31</v>
      </c>
    </row>
    <row r="22" spans="1:9" ht="15" customHeight="1" thickTop="1">
      <c r="A22" s="214"/>
      <c r="B22" s="719"/>
      <c r="C22" s="720"/>
      <c r="D22" s="152"/>
      <c r="E22" s="243"/>
      <c r="F22" s="152"/>
      <c r="G22" s="493"/>
      <c r="H22" s="244">
        <f>G22-F22</f>
        <v>0</v>
      </c>
      <c r="I22" s="11"/>
    </row>
    <row r="23" spans="1:9" ht="15" customHeight="1">
      <c r="A23" s="214"/>
      <c r="B23" s="714"/>
      <c r="C23" s="715"/>
      <c r="D23" s="158"/>
      <c r="E23" s="245"/>
      <c r="F23" s="158"/>
      <c r="G23" s="494"/>
      <c r="H23" s="246">
        <f>G23-F23</f>
        <v>0</v>
      </c>
      <c r="I23" s="11"/>
    </row>
    <row r="24" spans="1:9" ht="15" customHeight="1">
      <c r="A24" s="214"/>
      <c r="B24" s="714"/>
      <c r="C24" s="715"/>
      <c r="D24" s="158"/>
      <c r="E24" s="245"/>
      <c r="F24" s="158" t="s">
        <v>194</v>
      </c>
      <c r="G24" s="494"/>
      <c r="H24" s="246">
        <f aca="true" t="shared" si="0" ref="H24:H32">G24-F24</f>
        <v>0</v>
      </c>
      <c r="I24" s="11"/>
    </row>
    <row r="25" spans="1:9" ht="15" customHeight="1">
      <c r="A25" s="214"/>
      <c r="B25" s="714"/>
      <c r="C25" s="715"/>
      <c r="D25" s="158"/>
      <c r="E25" s="245"/>
      <c r="F25" s="158" t="s">
        <v>194</v>
      </c>
      <c r="G25" s="494" t="s">
        <v>194</v>
      </c>
      <c r="H25" s="246">
        <f t="shared" si="0"/>
        <v>0</v>
      </c>
      <c r="I25" s="11"/>
    </row>
    <row r="26" spans="1:9" ht="15" customHeight="1">
      <c r="A26" s="214"/>
      <c r="B26" s="714"/>
      <c r="C26" s="715"/>
      <c r="D26" s="158"/>
      <c r="E26" s="245"/>
      <c r="F26" s="158"/>
      <c r="G26" s="494"/>
      <c r="H26" s="246">
        <f t="shared" si="0"/>
        <v>0</v>
      </c>
      <c r="I26" s="11"/>
    </row>
    <row r="27" spans="1:9" ht="15" customHeight="1">
      <c r="A27" s="214"/>
      <c r="B27" s="714"/>
      <c r="C27" s="715"/>
      <c r="D27" s="158"/>
      <c r="E27" s="245"/>
      <c r="F27" s="158"/>
      <c r="G27" s="494"/>
      <c r="H27" s="246">
        <f t="shared" si="0"/>
        <v>0</v>
      </c>
      <c r="I27" s="11"/>
    </row>
    <row r="28" spans="1:9" ht="15" customHeight="1">
      <c r="A28" s="214"/>
      <c r="B28" s="714"/>
      <c r="C28" s="715"/>
      <c r="D28" s="158"/>
      <c r="E28" s="245"/>
      <c r="F28" s="158"/>
      <c r="G28" s="494"/>
      <c r="H28" s="246">
        <f t="shared" si="0"/>
        <v>0</v>
      </c>
      <c r="I28" s="11"/>
    </row>
    <row r="29" spans="1:9" ht="15" customHeight="1">
      <c r="A29" s="214"/>
      <c r="B29" s="714"/>
      <c r="C29" s="715"/>
      <c r="D29" s="158"/>
      <c r="E29" s="245"/>
      <c r="F29" s="158"/>
      <c r="G29" s="494"/>
      <c r="H29" s="246">
        <f t="shared" si="0"/>
        <v>0</v>
      </c>
      <c r="I29" s="11"/>
    </row>
    <row r="30" spans="1:9" ht="15" customHeight="1">
      <c r="A30" s="214"/>
      <c r="B30" s="714"/>
      <c r="C30" s="715"/>
      <c r="D30" s="158"/>
      <c r="E30" s="245"/>
      <c r="F30" s="158"/>
      <c r="G30" s="494"/>
      <c r="H30" s="246">
        <f t="shared" si="0"/>
        <v>0</v>
      </c>
      <c r="I30" s="11"/>
    </row>
    <row r="31" spans="1:9" ht="15" customHeight="1">
      <c r="A31" s="214"/>
      <c r="B31" s="714"/>
      <c r="C31" s="715"/>
      <c r="D31" s="158"/>
      <c r="E31" s="245"/>
      <c r="F31" s="158"/>
      <c r="G31" s="494"/>
      <c r="H31" s="246">
        <f t="shared" si="0"/>
        <v>0</v>
      </c>
      <c r="I31" s="11"/>
    </row>
    <row r="32" spans="1:9" ht="15" customHeight="1">
      <c r="A32" s="214"/>
      <c r="B32" s="714"/>
      <c r="C32" s="715"/>
      <c r="D32" s="158"/>
      <c r="E32" s="245"/>
      <c r="F32" s="158"/>
      <c r="G32" s="494"/>
      <c r="H32" s="246">
        <f t="shared" si="0"/>
        <v>0</v>
      </c>
      <c r="I32" s="11"/>
    </row>
    <row r="33" spans="1:9" ht="8.25" customHeight="1">
      <c r="A33" s="214"/>
      <c r="B33" s="214"/>
      <c r="C33" s="247"/>
      <c r="D33" s="247"/>
      <c r="E33" s="247"/>
      <c r="F33" s="248"/>
      <c r="G33" s="249"/>
      <c r="H33" s="250"/>
      <c r="I33" s="11"/>
    </row>
    <row r="34" spans="3:9" ht="13.5" customHeight="1" thickBot="1">
      <c r="C34" s="716" t="s">
        <v>187</v>
      </c>
      <c r="D34" s="716"/>
      <c r="E34" s="717"/>
      <c r="F34" s="251">
        <f>SUM(F22:F32)</f>
        <v>0</v>
      </c>
      <c r="G34" s="251">
        <f>SUM(G22:G32)</f>
        <v>0</v>
      </c>
      <c r="H34" s="251">
        <f>SUM(H22:H32)</f>
        <v>0</v>
      </c>
      <c r="I34" s="11"/>
    </row>
    <row r="35" spans="3:5" ht="9.75" thickTop="1">
      <c r="C35" s="718" t="s">
        <v>194</v>
      </c>
      <c r="D35" s="718"/>
      <c r="E35" s="718"/>
    </row>
    <row r="36" spans="6:8" ht="9">
      <c r="F36" s="674" t="s">
        <v>398</v>
      </c>
      <c r="G36" s="675"/>
      <c r="H36" s="675"/>
    </row>
    <row r="37" ht="9">
      <c r="H37" s="397" t="str">
        <f>Header!Q32</f>
        <v>ko_09.01.2010</v>
      </c>
    </row>
  </sheetData>
  <sheetProtection password="C1CB" sheet="1" objects="1" scenarios="1" selectLockedCells="1"/>
  <mergeCells count="25">
    <mergeCell ref="F36:H36"/>
    <mergeCell ref="C34:E34"/>
    <mergeCell ref="E15:F15"/>
    <mergeCell ref="C9:G9"/>
    <mergeCell ref="B15:C15"/>
    <mergeCell ref="C35:E35"/>
    <mergeCell ref="B25:C25"/>
    <mergeCell ref="B26:C26"/>
    <mergeCell ref="B27:C27"/>
    <mergeCell ref="B22:C22"/>
    <mergeCell ref="C1:G1"/>
    <mergeCell ref="C2:G2"/>
    <mergeCell ref="C3:G3"/>
    <mergeCell ref="C5:G5"/>
    <mergeCell ref="B14:C14"/>
    <mergeCell ref="E14:F14"/>
    <mergeCell ref="C6:G6"/>
    <mergeCell ref="C4:G4"/>
    <mergeCell ref="B23:C23"/>
    <mergeCell ref="B32:C32"/>
    <mergeCell ref="B28:C28"/>
    <mergeCell ref="B29:C29"/>
    <mergeCell ref="B30:C30"/>
    <mergeCell ref="B31:C31"/>
    <mergeCell ref="B24:C24"/>
  </mergeCells>
  <printOptions/>
  <pageMargins left="0.5" right="0.25" top="0.5" bottom="0.173" header="0.5" footer="0.5"/>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45"/>
  <sheetViews>
    <sheetView defaultGridColor="0" view="pageBreakPreview" zoomScaleSheetLayoutView="100" colorId="22" workbookViewId="0" topLeftCell="A1">
      <selection activeCell="G20" sqref="G20"/>
    </sheetView>
  </sheetViews>
  <sheetFormatPr defaultColWidth="7.19921875" defaultRowHeight="9.75"/>
  <cols>
    <col min="1" max="1" width="4" style="5" customWidth="1"/>
    <col min="2" max="2" width="13.3984375" style="5" customWidth="1"/>
    <col min="3" max="3" width="21.59765625" style="5" customWidth="1"/>
    <col min="4" max="4" width="15.19921875" style="5" customWidth="1"/>
    <col min="5" max="5" width="25.3984375" style="5" customWidth="1"/>
    <col min="6" max="6" width="26.59765625" style="5" customWidth="1"/>
    <col min="7" max="8" width="25" style="5" customWidth="1"/>
    <col min="9" max="9" width="25.796875" style="5" customWidth="1"/>
    <col min="10" max="16384" width="7.19921875" style="5" customWidth="1"/>
  </cols>
  <sheetData>
    <row r="1" spans="1:9" ht="11.25">
      <c r="A1" s="19" t="s">
        <v>50</v>
      </c>
      <c r="B1" s="101"/>
      <c r="C1" s="101"/>
      <c r="D1" s="666" t="s">
        <v>353</v>
      </c>
      <c r="E1" s="666"/>
      <c r="F1" s="666"/>
      <c r="G1" s="666"/>
      <c r="H1" s="666"/>
      <c r="I1" s="252" t="s">
        <v>90</v>
      </c>
    </row>
    <row r="2" spans="1:9" ht="11.25">
      <c r="A2" s="19" t="s">
        <v>51</v>
      </c>
      <c r="B2" s="101"/>
      <c r="C2" s="101"/>
      <c r="D2" s="666" t="s">
        <v>379</v>
      </c>
      <c r="E2" s="666"/>
      <c r="F2" s="666"/>
      <c r="G2" s="666"/>
      <c r="H2" s="666"/>
      <c r="I2" s="253" t="s">
        <v>134</v>
      </c>
    </row>
    <row r="3" spans="1:9" ht="11.25">
      <c r="A3" s="101"/>
      <c r="B3" s="101"/>
      <c r="C3" s="101"/>
      <c r="D3" s="666" t="s">
        <v>244</v>
      </c>
      <c r="E3" s="666"/>
      <c r="F3" s="666"/>
      <c r="G3" s="666"/>
      <c r="H3" s="666"/>
      <c r="I3" s="253" t="s">
        <v>255</v>
      </c>
    </row>
    <row r="4" spans="1:8" ht="11.25">
      <c r="A4" s="142" t="str">
        <f>Summary!A14</f>
        <v> </v>
      </c>
      <c r="B4" s="19" t="s">
        <v>52</v>
      </c>
      <c r="C4" s="19"/>
      <c r="D4" s="653" t="str">
        <f>Summary!A4</f>
        <v>CONTRACT TERM: JULY 1, 2012 - JUNE 30, 2013</v>
      </c>
      <c r="E4" s="634"/>
      <c r="F4" s="634"/>
      <c r="G4" s="634"/>
      <c r="H4" s="634"/>
    </row>
    <row r="5" spans="1:8" ht="11.25">
      <c r="A5" s="142" t="str">
        <f>Summary!A15</f>
        <v> </v>
      </c>
      <c r="B5" s="19" t="s">
        <v>54</v>
      </c>
      <c r="C5" s="19"/>
      <c r="D5" s="673" t="s">
        <v>501</v>
      </c>
      <c r="E5" s="728"/>
      <c r="F5" s="728"/>
      <c r="G5" s="728"/>
      <c r="H5" s="728"/>
    </row>
    <row r="6" spans="1:8" ht="12" customHeight="1">
      <c r="A6" s="142" t="str">
        <f>Summary!A16</f>
        <v> </v>
      </c>
      <c r="B6" s="19" t="s">
        <v>55</v>
      </c>
      <c r="C6" s="19"/>
      <c r="D6" s="636"/>
      <c r="E6" s="726"/>
      <c r="F6" s="726"/>
      <c r="G6" s="726"/>
      <c r="H6" s="726"/>
    </row>
    <row r="7" spans="1:3" ht="9.75" customHeight="1">
      <c r="A7" s="142" t="str">
        <f>Summary!A17</f>
        <v> </v>
      </c>
      <c r="B7" s="10" t="s">
        <v>514</v>
      </c>
      <c r="C7" s="19"/>
    </row>
    <row r="8" spans="1:3" ht="10.5" customHeight="1">
      <c r="A8" s="142" t="str">
        <f>Summary!A18</f>
        <v> </v>
      </c>
      <c r="B8" s="254" t="s">
        <v>337</v>
      </c>
      <c r="C8" s="254"/>
    </row>
    <row r="9" spans="1:3" ht="10.5" customHeight="1">
      <c r="A9" s="25"/>
      <c r="B9" s="254"/>
      <c r="C9" s="254"/>
    </row>
    <row r="10" spans="1:8" ht="10.5" customHeight="1">
      <c r="A10" s="25"/>
      <c r="B10" s="254"/>
      <c r="C10" s="254"/>
      <c r="D10" s="727" t="s">
        <v>247</v>
      </c>
      <c r="E10" s="727"/>
      <c r="F10" s="727"/>
      <c r="G10" s="727"/>
      <c r="H10" s="727"/>
    </row>
    <row r="11" ht="12" customHeight="1"/>
    <row r="12" spans="1:9" ht="12" customHeight="1">
      <c r="A12" s="687">
        <f>Summary!D20</f>
        <v>0</v>
      </c>
      <c r="B12" s="687"/>
      <c r="C12" s="687"/>
      <c r="D12" s="687"/>
      <c r="F12" s="687">
        <f>Summary!K23</f>
        <v>0</v>
      </c>
      <c r="G12" s="687"/>
      <c r="I12" s="394">
        <f>'Schedule P1'!O15</f>
        <v>0</v>
      </c>
    </row>
    <row r="13" spans="1:9" ht="11.25">
      <c r="A13" s="705" t="s">
        <v>93</v>
      </c>
      <c r="B13" s="705"/>
      <c r="C13" s="705"/>
      <c r="D13" s="705"/>
      <c r="E13" s="104"/>
      <c r="F13" s="647" t="s">
        <v>129</v>
      </c>
      <c r="G13" s="725"/>
      <c r="H13" s="11"/>
      <c r="I13" s="175" t="s">
        <v>89</v>
      </c>
    </row>
    <row r="14" spans="1:9" ht="11.25">
      <c r="A14" s="11"/>
      <c r="B14" s="11"/>
      <c r="C14" s="11"/>
      <c r="D14" s="11"/>
      <c r="E14" s="11"/>
      <c r="F14" s="11"/>
      <c r="G14" s="11"/>
      <c r="H14" s="11"/>
      <c r="I14" s="11"/>
    </row>
    <row r="15" spans="1:9" ht="11.25">
      <c r="A15" s="11"/>
      <c r="B15" s="11"/>
      <c r="C15" s="11"/>
      <c r="D15" s="11"/>
      <c r="E15" s="11"/>
      <c r="F15" s="11"/>
      <c r="G15" s="11"/>
      <c r="H15" s="11"/>
      <c r="I15" s="11"/>
    </row>
    <row r="16" spans="1:9" ht="11.25">
      <c r="A16" s="256"/>
      <c r="B16" s="257"/>
      <c r="C16" s="257"/>
      <c r="D16" s="258" t="s">
        <v>103</v>
      </c>
      <c r="E16" s="258"/>
      <c r="F16" s="259"/>
      <c r="G16" s="260" t="s">
        <v>57</v>
      </c>
      <c r="H16" s="260" t="s">
        <v>58</v>
      </c>
      <c r="I16" s="261" t="s">
        <v>59</v>
      </c>
    </row>
    <row r="17" spans="1:9" ht="11.25">
      <c r="A17" s="262"/>
      <c r="B17" s="217"/>
      <c r="C17" s="217"/>
      <c r="D17" s="217"/>
      <c r="E17" s="263"/>
      <c r="F17" s="264"/>
      <c r="G17" s="264"/>
      <c r="H17" s="180"/>
      <c r="I17" s="264"/>
    </row>
    <row r="18" spans="1:9" ht="11.25">
      <c r="A18" s="265"/>
      <c r="B18" s="266"/>
      <c r="C18" s="266"/>
      <c r="D18" s="266"/>
      <c r="E18" s="266"/>
      <c r="F18" s="264"/>
      <c r="G18" s="197" t="s">
        <v>243</v>
      </c>
      <c r="H18" s="180" t="s">
        <v>237</v>
      </c>
      <c r="I18" s="180" t="s">
        <v>136</v>
      </c>
    </row>
    <row r="19" spans="1:9" ht="12" thickBot="1">
      <c r="A19" s="240"/>
      <c r="B19" s="267"/>
      <c r="C19" s="267"/>
      <c r="D19" s="268" t="s">
        <v>137</v>
      </c>
      <c r="E19" s="268"/>
      <c r="F19" s="269"/>
      <c r="G19" s="270" t="s">
        <v>30</v>
      </c>
      <c r="H19" s="270" t="s">
        <v>30</v>
      </c>
      <c r="I19" s="270" t="s">
        <v>31</v>
      </c>
    </row>
    <row r="20" spans="1:9" ht="13.5" customHeight="1" thickTop="1">
      <c r="A20" s="271"/>
      <c r="B20" s="119" t="s">
        <v>138</v>
      </c>
      <c r="C20" s="424"/>
      <c r="D20" s="19"/>
      <c r="E20" s="19"/>
      <c r="F20" s="272"/>
      <c r="G20" s="517"/>
      <c r="H20" s="493"/>
      <c r="I20" s="274">
        <f>H20-G20</f>
        <v>0</v>
      </c>
    </row>
    <row r="21" spans="1:9" ht="13.5" customHeight="1">
      <c r="A21" s="275"/>
      <c r="B21" s="276" t="s">
        <v>139</v>
      </c>
      <c r="C21" s="145"/>
      <c r="D21" s="145"/>
      <c r="E21" s="145"/>
      <c r="F21" s="277"/>
      <c r="G21" s="158"/>
      <c r="H21" s="494"/>
      <c r="I21" s="159">
        <f>H21-G21</f>
        <v>0</v>
      </c>
    </row>
    <row r="22" spans="1:9" ht="13.5" customHeight="1">
      <c r="A22" s="275"/>
      <c r="B22" s="276" t="s">
        <v>140</v>
      </c>
      <c r="C22" s="145"/>
      <c r="D22" s="145"/>
      <c r="E22" s="145"/>
      <c r="F22" s="277"/>
      <c r="G22" s="158"/>
      <c r="H22" s="494"/>
      <c r="I22" s="159">
        <f aca="true" t="shared" si="0" ref="I22:I39">H22-G22</f>
        <v>0</v>
      </c>
    </row>
    <row r="23" spans="1:9" ht="13.5" customHeight="1">
      <c r="A23" s="275"/>
      <c r="B23" s="276" t="s">
        <v>141</v>
      </c>
      <c r="C23" s="145"/>
      <c r="D23" s="145"/>
      <c r="E23" s="145"/>
      <c r="F23" s="277"/>
      <c r="G23" s="158"/>
      <c r="H23" s="494"/>
      <c r="I23" s="159">
        <f t="shared" si="0"/>
        <v>0</v>
      </c>
    </row>
    <row r="24" spans="1:9" ht="13.5" customHeight="1">
      <c r="A24" s="275"/>
      <c r="B24" s="276" t="s">
        <v>142</v>
      </c>
      <c r="C24" s="145"/>
      <c r="D24" s="145"/>
      <c r="E24" s="145"/>
      <c r="F24" s="277"/>
      <c r="G24" s="158"/>
      <c r="H24" s="494"/>
      <c r="I24" s="159">
        <f t="shared" si="0"/>
        <v>0</v>
      </c>
    </row>
    <row r="25" spans="1:9" ht="13.5" customHeight="1">
      <c r="A25" s="275"/>
      <c r="B25" s="276" t="s">
        <v>143</v>
      </c>
      <c r="C25" s="145"/>
      <c r="D25" s="145"/>
      <c r="E25" s="145"/>
      <c r="F25" s="277"/>
      <c r="G25" s="158"/>
      <c r="H25" s="494"/>
      <c r="I25" s="159">
        <f t="shared" si="0"/>
        <v>0</v>
      </c>
    </row>
    <row r="26" spans="1:9" ht="13.5" customHeight="1">
      <c r="A26" s="275"/>
      <c r="B26" s="276" t="s">
        <v>144</v>
      </c>
      <c r="C26" s="145"/>
      <c r="D26" s="145"/>
      <c r="E26" s="145"/>
      <c r="F26" s="277"/>
      <c r="G26" s="158"/>
      <c r="H26" s="494"/>
      <c r="I26" s="159">
        <f t="shared" si="0"/>
        <v>0</v>
      </c>
    </row>
    <row r="27" spans="1:9" ht="13.5" customHeight="1">
      <c r="A27" s="275"/>
      <c r="B27" s="276" t="s">
        <v>145</v>
      </c>
      <c r="C27" s="145"/>
      <c r="D27" s="145"/>
      <c r="E27" s="145"/>
      <c r="F27" s="277"/>
      <c r="G27" s="158"/>
      <c r="H27" s="494"/>
      <c r="I27" s="159">
        <f t="shared" si="0"/>
        <v>0</v>
      </c>
    </row>
    <row r="28" spans="1:9" ht="13.5" customHeight="1">
      <c r="A28" s="275"/>
      <c r="B28" s="276" t="s">
        <v>146</v>
      </c>
      <c r="C28" s="145"/>
      <c r="D28" s="145"/>
      <c r="E28" s="145"/>
      <c r="F28" s="277"/>
      <c r="G28" s="158"/>
      <c r="H28" s="494"/>
      <c r="I28" s="159">
        <f t="shared" si="0"/>
        <v>0</v>
      </c>
    </row>
    <row r="29" spans="1:9" ht="13.5" customHeight="1">
      <c r="A29" s="275"/>
      <c r="B29" s="276" t="s">
        <v>147</v>
      </c>
      <c r="C29" s="145"/>
      <c r="D29" s="145"/>
      <c r="E29" s="145"/>
      <c r="F29" s="277"/>
      <c r="G29" s="158"/>
      <c r="H29" s="494"/>
      <c r="I29" s="159">
        <f t="shared" si="0"/>
        <v>0</v>
      </c>
    </row>
    <row r="30" spans="1:9" ht="13.5" customHeight="1">
      <c r="A30" s="275"/>
      <c r="B30" s="276" t="s">
        <v>148</v>
      </c>
      <c r="C30" s="145"/>
      <c r="D30" s="145"/>
      <c r="E30" s="145"/>
      <c r="F30" s="277"/>
      <c r="G30" s="158"/>
      <c r="H30" s="494" t="s">
        <v>194</v>
      </c>
      <c r="I30" s="159">
        <f t="shared" si="0"/>
        <v>0</v>
      </c>
    </row>
    <row r="31" spans="1:9" ht="13.5" customHeight="1">
      <c r="A31" s="275"/>
      <c r="B31" s="276" t="s">
        <v>149</v>
      </c>
      <c r="C31" s="145"/>
      <c r="D31" s="145"/>
      <c r="E31" s="145"/>
      <c r="F31" s="277"/>
      <c r="G31" s="158"/>
      <c r="H31" s="494"/>
      <c r="I31" s="159">
        <f t="shared" si="0"/>
        <v>0</v>
      </c>
    </row>
    <row r="32" spans="1:9" ht="13.5" customHeight="1">
      <c r="A32" s="275"/>
      <c r="B32" s="276" t="s">
        <v>150</v>
      </c>
      <c r="C32" s="145"/>
      <c r="D32" s="145"/>
      <c r="E32" s="145"/>
      <c r="F32" s="277"/>
      <c r="G32" s="158"/>
      <c r="H32" s="494"/>
      <c r="I32" s="159">
        <f t="shared" si="0"/>
        <v>0</v>
      </c>
    </row>
    <row r="33" spans="1:9" ht="13.5" customHeight="1">
      <c r="A33" s="275"/>
      <c r="B33" s="276" t="s">
        <v>151</v>
      </c>
      <c r="C33" s="145"/>
      <c r="D33" s="145"/>
      <c r="E33" s="145"/>
      <c r="F33" s="277"/>
      <c r="G33" s="158"/>
      <c r="H33" s="494"/>
      <c r="I33" s="159">
        <f t="shared" si="0"/>
        <v>0</v>
      </c>
    </row>
    <row r="34" spans="1:9" ht="13.5" customHeight="1">
      <c r="A34" s="275"/>
      <c r="B34" s="276" t="s">
        <v>152</v>
      </c>
      <c r="C34" s="145"/>
      <c r="D34" s="145"/>
      <c r="E34" s="145"/>
      <c r="F34" s="277"/>
      <c r="G34" s="158"/>
      <c r="H34" s="494"/>
      <c r="I34" s="159">
        <f t="shared" si="0"/>
        <v>0</v>
      </c>
    </row>
    <row r="35" spans="1:9" ht="13.5" customHeight="1">
      <c r="A35" s="275"/>
      <c r="B35" s="276" t="s">
        <v>153</v>
      </c>
      <c r="C35" s="145"/>
      <c r="D35" s="145"/>
      <c r="E35" s="145"/>
      <c r="F35" s="277"/>
      <c r="G35" s="158"/>
      <c r="H35" s="494"/>
      <c r="I35" s="159">
        <f t="shared" si="0"/>
        <v>0</v>
      </c>
    </row>
    <row r="36" spans="1:9" ht="13.5" customHeight="1">
      <c r="A36" s="275"/>
      <c r="B36" s="276" t="s">
        <v>154</v>
      </c>
      <c r="C36" s="145"/>
      <c r="D36" s="145"/>
      <c r="E36" s="145"/>
      <c r="F36" s="277"/>
      <c r="G36" s="158"/>
      <c r="H36" s="494"/>
      <c r="I36" s="159">
        <f t="shared" si="0"/>
        <v>0</v>
      </c>
    </row>
    <row r="37" spans="1:9" ht="13.5" customHeight="1">
      <c r="A37" s="275"/>
      <c r="B37" s="276" t="s">
        <v>155</v>
      </c>
      <c r="C37" s="145"/>
      <c r="D37" s="145"/>
      <c r="E37" s="145"/>
      <c r="F37" s="277"/>
      <c r="G37" s="158"/>
      <c r="H37" s="494"/>
      <c r="I37" s="159">
        <f t="shared" si="0"/>
        <v>0</v>
      </c>
    </row>
    <row r="38" spans="1:9" ht="13.5" customHeight="1">
      <c r="A38" s="275"/>
      <c r="B38" s="276" t="s">
        <v>156</v>
      </c>
      <c r="C38" s="145"/>
      <c r="D38" s="145"/>
      <c r="E38" s="145"/>
      <c r="F38" s="277"/>
      <c r="G38" s="158"/>
      <c r="H38" s="494"/>
      <c r="I38" s="159">
        <f t="shared" si="0"/>
        <v>0</v>
      </c>
    </row>
    <row r="39" spans="1:9" ht="13.5" customHeight="1">
      <c r="A39" s="275"/>
      <c r="B39" s="721" t="s">
        <v>365</v>
      </c>
      <c r="C39" s="722"/>
      <c r="D39" s="460">
        <v>0</v>
      </c>
      <c r="E39" s="723" t="s">
        <v>366</v>
      </c>
      <c r="F39" s="724"/>
      <c r="G39" s="158"/>
      <c r="H39" s="494"/>
      <c r="I39" s="159">
        <f t="shared" si="0"/>
        <v>0</v>
      </c>
    </row>
    <row r="40" spans="1:9" ht="12" customHeight="1">
      <c r="A40" s="146"/>
      <c r="B40" s="146"/>
      <c r="C40" s="146"/>
      <c r="D40" s="146"/>
      <c r="E40" s="146"/>
      <c r="F40" s="146"/>
      <c r="G40" s="163"/>
      <c r="H40" s="157"/>
      <c r="I40" s="162"/>
    </row>
    <row r="41" spans="1:9" ht="12" customHeight="1" thickBot="1">
      <c r="A41" s="11"/>
      <c r="B41" s="11"/>
      <c r="C41" s="11"/>
      <c r="D41" s="11"/>
      <c r="E41" s="279" t="s">
        <v>248</v>
      </c>
      <c r="F41" s="11"/>
      <c r="G41" s="129">
        <f>SUM(G20:G39)</f>
        <v>0</v>
      </c>
      <c r="H41" s="129">
        <f>SUM(H20:H39)</f>
        <v>0</v>
      </c>
      <c r="I41" s="130">
        <f>SUM(I20:I39)</f>
        <v>0</v>
      </c>
    </row>
    <row r="42" spans="1:9" ht="12" thickTop="1">
      <c r="A42" s="11"/>
      <c r="B42" s="11"/>
      <c r="C42" s="11"/>
      <c r="D42" s="11"/>
      <c r="E42" s="11"/>
      <c r="F42" s="11"/>
      <c r="G42" s="11"/>
      <c r="H42" s="11"/>
      <c r="I42" s="397" t="str">
        <f>Header!Q32</f>
        <v>ko_09.01.2010</v>
      </c>
    </row>
    <row r="43" spans="1:9" ht="11.25">
      <c r="A43" s="11"/>
      <c r="B43" s="11"/>
      <c r="C43" s="11"/>
      <c r="D43" s="11"/>
      <c r="E43" s="11"/>
      <c r="F43" s="11"/>
      <c r="G43" s="11"/>
      <c r="H43" s="11"/>
      <c r="I43" s="11"/>
    </row>
    <row r="44" spans="1:9" ht="11.25">
      <c r="A44" s="11"/>
      <c r="B44" s="11"/>
      <c r="C44" s="11"/>
      <c r="D44" s="11"/>
      <c r="E44" s="11"/>
      <c r="F44" s="11"/>
      <c r="G44" s="11"/>
      <c r="H44" s="11"/>
      <c r="I44" s="11"/>
    </row>
    <row r="45" spans="1:9" ht="11.25">
      <c r="A45" s="11"/>
      <c r="B45" s="11"/>
      <c r="C45" s="11"/>
      <c r="D45" s="11"/>
      <c r="E45" s="11"/>
      <c r="F45" s="11"/>
      <c r="G45" s="11"/>
      <c r="H45" s="11"/>
      <c r="I45" s="11"/>
    </row>
  </sheetData>
  <sheetProtection password="C1CB" sheet="1" objects="1" scenarios="1" selectLockedCells="1"/>
  <mergeCells count="13">
    <mergeCell ref="D6:H6"/>
    <mergeCell ref="D1:H1"/>
    <mergeCell ref="D2:H2"/>
    <mergeCell ref="D3:H3"/>
    <mergeCell ref="D10:H10"/>
    <mergeCell ref="D5:H5"/>
    <mergeCell ref="D4:H4"/>
    <mergeCell ref="B39:C39"/>
    <mergeCell ref="E39:F39"/>
    <mergeCell ref="A13:D13"/>
    <mergeCell ref="F13:G13"/>
    <mergeCell ref="A12:D12"/>
    <mergeCell ref="F12:G12"/>
  </mergeCells>
  <printOptions/>
  <pageMargins left="0.5" right="0.25" top="0.52" bottom="0.173" header="0.5" footer="0.5"/>
  <pageSetup fitToHeight="1" fitToWidth="1" horizontalDpi="300" verticalDpi="300" orientation="landscape" r:id="rId3"/>
  <legacyDrawing r:id="rId2"/>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48"/>
  <sheetViews>
    <sheetView defaultGridColor="0" view="pageBreakPreview" zoomScaleNormal="107" zoomScaleSheetLayoutView="100" zoomScalePageLayoutView="0" colorId="22" workbookViewId="0" topLeftCell="A1">
      <selection activeCell="A22" sqref="A22:E22"/>
    </sheetView>
  </sheetViews>
  <sheetFormatPr defaultColWidth="7.19921875" defaultRowHeight="9.75"/>
  <cols>
    <col min="1" max="1" width="4" style="5" customWidth="1"/>
    <col min="2" max="2" width="15" style="5" customWidth="1"/>
    <col min="3" max="3" width="51" style="5" customWidth="1"/>
    <col min="4" max="5" width="21" style="5" customWidth="1"/>
    <col min="6" max="8" width="25" style="5" customWidth="1"/>
    <col min="9" max="16384" width="7.19921875" style="5" customWidth="1"/>
  </cols>
  <sheetData>
    <row r="1" spans="1:9" ht="11.25">
      <c r="A1" s="280"/>
      <c r="B1" s="4"/>
      <c r="C1" s="666" t="s">
        <v>353</v>
      </c>
      <c r="D1" s="666"/>
      <c r="E1" s="666"/>
      <c r="F1" s="666"/>
      <c r="G1" s="666"/>
      <c r="H1" s="98" t="s">
        <v>90</v>
      </c>
      <c r="I1" s="4"/>
    </row>
    <row r="2" spans="1:9" ht="11.25">
      <c r="A2" s="280"/>
      <c r="B2" s="4"/>
      <c r="C2" s="666" t="s">
        <v>379</v>
      </c>
      <c r="D2" s="666"/>
      <c r="E2" s="666"/>
      <c r="F2" s="666"/>
      <c r="G2" s="666"/>
      <c r="H2" s="98" t="s">
        <v>134</v>
      </c>
      <c r="I2" s="4"/>
    </row>
    <row r="3" spans="1:9" ht="11.25">
      <c r="A3" s="19" t="s">
        <v>50</v>
      </c>
      <c r="B3" s="11"/>
      <c r="C3" s="666" t="s">
        <v>244</v>
      </c>
      <c r="D3" s="666"/>
      <c r="E3" s="666"/>
      <c r="F3" s="666"/>
      <c r="G3" s="666"/>
      <c r="H3" s="98" t="s">
        <v>158</v>
      </c>
      <c r="I3" s="4"/>
    </row>
    <row r="4" spans="1:9" ht="11.25">
      <c r="A4" s="19" t="s">
        <v>51</v>
      </c>
      <c r="B4" s="11"/>
      <c r="C4" s="653" t="str">
        <f>Summary!A4</f>
        <v>CONTRACT TERM: JULY 1, 2012 - JUNE 30, 2013</v>
      </c>
      <c r="D4" s="713"/>
      <c r="E4" s="713"/>
      <c r="F4" s="713"/>
      <c r="G4" s="713"/>
      <c r="I4" s="4"/>
    </row>
    <row r="5" spans="3:9" ht="11.25">
      <c r="C5" s="736" t="s">
        <v>501</v>
      </c>
      <c r="D5" s="653"/>
      <c r="E5" s="653"/>
      <c r="F5" s="653"/>
      <c r="G5" s="653"/>
      <c r="I5" s="4"/>
    </row>
    <row r="6" spans="1:9" ht="11.25">
      <c r="A6" s="142" t="str">
        <f>Summary!A14</f>
        <v> </v>
      </c>
      <c r="B6" s="19" t="s">
        <v>52</v>
      </c>
      <c r="C6" s="688"/>
      <c r="D6" s="688"/>
      <c r="E6" s="688"/>
      <c r="F6" s="688"/>
      <c r="G6" s="688"/>
      <c r="I6" s="4"/>
    </row>
    <row r="7" spans="1:2" ht="11.25">
      <c r="A7" s="142" t="str">
        <f>Summary!A15</f>
        <v> </v>
      </c>
      <c r="B7" s="19" t="s">
        <v>54</v>
      </c>
    </row>
    <row r="8" spans="1:7" ht="11.25">
      <c r="A8" s="142" t="str">
        <f>Summary!A16</f>
        <v> </v>
      </c>
      <c r="B8" s="19" t="s">
        <v>55</v>
      </c>
      <c r="C8" s="667" t="s">
        <v>157</v>
      </c>
      <c r="D8" s="667"/>
      <c r="E8" s="667"/>
      <c r="F8" s="667"/>
      <c r="G8" s="667"/>
    </row>
    <row r="9" spans="1:2" ht="11.25">
      <c r="A9" s="142" t="str">
        <f>Summary!A17</f>
        <v> </v>
      </c>
      <c r="B9" s="10" t="s">
        <v>514</v>
      </c>
    </row>
    <row r="10" spans="1:8" ht="10.5" customHeight="1">
      <c r="A10" s="142" t="str">
        <f>Summary!A18</f>
        <v> </v>
      </c>
      <c r="B10" s="254" t="s">
        <v>337</v>
      </c>
      <c r="C10" s="11"/>
      <c r="D10" s="11"/>
      <c r="E10" s="11"/>
      <c r="F10" s="11"/>
      <c r="G10" s="11"/>
      <c r="H10" s="11"/>
    </row>
    <row r="11" spans="1:8" ht="12" customHeight="1">
      <c r="A11" s="16"/>
      <c r="B11" s="11"/>
      <c r="C11" s="11"/>
      <c r="D11" s="11"/>
      <c r="E11" s="11"/>
      <c r="F11" s="11"/>
      <c r="G11" s="11"/>
      <c r="H11" s="11"/>
    </row>
    <row r="12" spans="1:8" ht="13.5" customHeight="1">
      <c r="A12" s="687">
        <f>Summary!D20</f>
        <v>0</v>
      </c>
      <c r="B12" s="687"/>
      <c r="C12" s="687"/>
      <c r="D12" s="11"/>
      <c r="E12" s="687">
        <f>Summary!K23</f>
        <v>0</v>
      </c>
      <c r="F12" s="687"/>
      <c r="G12" s="11"/>
      <c r="H12" s="394">
        <f>'Schedule P1'!O15</f>
        <v>0</v>
      </c>
    </row>
    <row r="13" spans="1:8" ht="9.75" customHeight="1">
      <c r="A13" s="705" t="s">
        <v>93</v>
      </c>
      <c r="B13" s="705"/>
      <c r="C13" s="705"/>
      <c r="D13" s="11"/>
      <c r="E13" s="705" t="s">
        <v>129</v>
      </c>
      <c r="F13" s="705"/>
      <c r="G13" s="11"/>
      <c r="H13" s="175" t="s">
        <v>89</v>
      </c>
    </row>
    <row r="14" spans="1:8" ht="11.25">
      <c r="A14" s="11"/>
      <c r="B14" s="11"/>
      <c r="C14" s="11"/>
      <c r="D14" s="11"/>
      <c r="E14" s="11"/>
      <c r="F14" s="11"/>
      <c r="G14" s="11"/>
      <c r="H14" s="11"/>
    </row>
    <row r="15" spans="1:8" ht="7.5" customHeight="1">
      <c r="A15" s="281"/>
      <c r="B15" s="282"/>
      <c r="C15" s="282"/>
      <c r="D15" s="282"/>
      <c r="E15" s="283"/>
      <c r="F15" s="284"/>
      <c r="G15" s="284"/>
      <c r="H15" s="284"/>
    </row>
    <row r="16" spans="1:8" ht="12" customHeight="1">
      <c r="A16" s="285"/>
      <c r="B16" s="286"/>
      <c r="C16" s="287" t="s">
        <v>159</v>
      </c>
      <c r="D16" s="288"/>
      <c r="E16" s="289"/>
      <c r="F16" s="290">
        <f>SUM('Schedule P4'!G20:G39)</f>
        <v>0</v>
      </c>
      <c r="G16" s="290">
        <f>'Schedule P4'!H41</f>
        <v>0</v>
      </c>
      <c r="H16" s="290">
        <f>'Schedule P4'!I41</f>
        <v>0</v>
      </c>
    </row>
    <row r="17" spans="1:8" ht="7.5" customHeight="1">
      <c r="A17" s="291"/>
      <c r="B17" s="292"/>
      <c r="C17" s="292"/>
      <c r="D17" s="292"/>
      <c r="E17" s="293"/>
      <c r="F17" s="294"/>
      <c r="G17" s="294"/>
      <c r="H17" s="294"/>
    </row>
    <row r="18" spans="1:8" ht="11.25">
      <c r="A18" s="295"/>
      <c r="B18" s="296"/>
      <c r="C18" s="258" t="s">
        <v>103</v>
      </c>
      <c r="D18" s="297"/>
      <c r="E18" s="298"/>
      <c r="F18" s="299" t="s">
        <v>57</v>
      </c>
      <c r="G18" s="299" t="s">
        <v>58</v>
      </c>
      <c r="H18" s="299" t="s">
        <v>59</v>
      </c>
    </row>
    <row r="19" spans="1:8" ht="11.25">
      <c r="A19" s="256"/>
      <c r="B19" s="257"/>
      <c r="C19" s="257"/>
      <c r="D19" s="257"/>
      <c r="E19" s="300"/>
      <c r="F19" s="264"/>
      <c r="G19" s="301"/>
      <c r="H19" s="264"/>
    </row>
    <row r="20" spans="1:8" ht="11.25">
      <c r="A20" s="295"/>
      <c r="B20" s="297"/>
      <c r="C20" s="302" t="s">
        <v>160</v>
      </c>
      <c r="D20" s="297"/>
      <c r="E20" s="298"/>
      <c r="F20" s="301" t="s">
        <v>243</v>
      </c>
      <c r="G20" s="303" t="s">
        <v>237</v>
      </c>
      <c r="H20" s="301" t="s">
        <v>136</v>
      </c>
    </row>
    <row r="21" spans="1:8" ht="12" thickBot="1">
      <c r="A21" s="304"/>
      <c r="B21" s="305"/>
      <c r="C21" s="306" t="s">
        <v>161</v>
      </c>
      <c r="D21" s="305"/>
      <c r="E21" s="307"/>
      <c r="F21" s="308" t="s">
        <v>30</v>
      </c>
      <c r="G21" s="308" t="s">
        <v>30</v>
      </c>
      <c r="H21" s="308" t="s">
        <v>31</v>
      </c>
    </row>
    <row r="22" spans="1:8" ht="12" customHeight="1" thickTop="1">
      <c r="A22" s="735"/>
      <c r="B22" s="733"/>
      <c r="C22" s="733"/>
      <c r="D22" s="733"/>
      <c r="E22" s="734"/>
      <c r="F22" s="309"/>
      <c r="G22" s="495"/>
      <c r="H22" s="273">
        <f>G22-F22</f>
        <v>0</v>
      </c>
    </row>
    <row r="23" spans="1:8" ht="12" customHeight="1">
      <c r="A23" s="729"/>
      <c r="B23" s="730"/>
      <c r="C23" s="730"/>
      <c r="D23" s="730"/>
      <c r="E23" s="731"/>
      <c r="F23" s="310"/>
      <c r="G23" s="496"/>
      <c r="H23" s="246">
        <f>G23-F23</f>
        <v>0</v>
      </c>
    </row>
    <row r="24" spans="1:8" ht="12" customHeight="1">
      <c r="A24" s="729"/>
      <c r="B24" s="730"/>
      <c r="C24" s="730"/>
      <c r="D24" s="730"/>
      <c r="E24" s="731"/>
      <c r="F24" s="310"/>
      <c r="G24" s="496"/>
      <c r="H24" s="246">
        <f>G24-F24</f>
        <v>0</v>
      </c>
    </row>
    <row r="25" spans="1:8" ht="12" customHeight="1">
      <c r="A25" s="729"/>
      <c r="B25" s="730"/>
      <c r="C25" s="730"/>
      <c r="D25" s="730"/>
      <c r="E25" s="731"/>
      <c r="F25" s="310"/>
      <c r="G25" s="496"/>
      <c r="H25" s="246">
        <f>G25-F25</f>
        <v>0</v>
      </c>
    </row>
    <row r="26" spans="1:8" ht="12" customHeight="1">
      <c r="A26" s="729"/>
      <c r="B26" s="730"/>
      <c r="C26" s="730"/>
      <c r="D26" s="730"/>
      <c r="E26" s="731"/>
      <c r="F26" s="310"/>
      <c r="G26" s="496"/>
      <c r="H26" s="246">
        <f>G26-F26</f>
        <v>0</v>
      </c>
    </row>
    <row r="27" spans="1:8" ht="12.75" customHeight="1">
      <c r="A27" s="275"/>
      <c r="B27" s="115"/>
      <c r="C27" s="311" t="s">
        <v>162</v>
      </c>
      <c r="D27" s="146"/>
      <c r="E27" s="146"/>
      <c r="F27" s="312">
        <f>SUM(F22:F26)</f>
        <v>0</v>
      </c>
      <c r="G27" s="312">
        <f>SUM(G22:G26)</f>
        <v>0</v>
      </c>
      <c r="H27" s="312">
        <f>SUM(H22:H26)</f>
        <v>0</v>
      </c>
    </row>
    <row r="28" spans="1:8" ht="11.25">
      <c r="A28" s="271"/>
      <c r="B28" s="11"/>
      <c r="C28" s="11"/>
      <c r="D28" s="11"/>
      <c r="E28" s="11"/>
      <c r="F28" s="11"/>
      <c r="G28" s="11"/>
      <c r="H28" s="272"/>
    </row>
    <row r="29" spans="1:8" ht="11.25">
      <c r="A29" s="256"/>
      <c r="B29" s="259"/>
      <c r="C29" s="258" t="s">
        <v>103</v>
      </c>
      <c r="D29" s="261" t="s">
        <v>57</v>
      </c>
      <c r="E29" s="299" t="s">
        <v>58</v>
      </c>
      <c r="F29" s="299" t="s">
        <v>59</v>
      </c>
      <c r="G29" s="299" t="s">
        <v>60</v>
      </c>
      <c r="H29" s="299" t="s">
        <v>61</v>
      </c>
    </row>
    <row r="30" spans="1:8" ht="11.25">
      <c r="A30" s="256"/>
      <c r="B30" s="266" t="s">
        <v>163</v>
      </c>
      <c r="C30" s="313"/>
      <c r="D30" s="314"/>
      <c r="E30" s="298"/>
      <c r="F30" s="298"/>
      <c r="G30" s="298"/>
      <c r="H30" s="298"/>
    </row>
    <row r="31" spans="1:8" ht="11.25">
      <c r="A31" s="265"/>
      <c r="B31" s="266" t="s">
        <v>164</v>
      </c>
      <c r="C31" s="264"/>
      <c r="D31" s="298"/>
      <c r="E31" s="298"/>
      <c r="F31" s="298"/>
      <c r="G31" s="298"/>
      <c r="H31" s="298"/>
    </row>
    <row r="32" spans="1:8" ht="11.25">
      <c r="A32" s="265"/>
      <c r="B32" s="315" t="s">
        <v>234</v>
      </c>
      <c r="C32" s="263"/>
      <c r="D32" s="316"/>
      <c r="E32" s="301" t="s">
        <v>130</v>
      </c>
      <c r="F32" s="301" t="s">
        <v>194</v>
      </c>
      <c r="G32" s="301"/>
      <c r="H32" s="264"/>
    </row>
    <row r="33" spans="1:8" ht="11.25">
      <c r="A33" s="265"/>
      <c r="B33" s="266" t="s">
        <v>199</v>
      </c>
      <c r="C33" s="263"/>
      <c r="D33" s="180" t="s">
        <v>165</v>
      </c>
      <c r="E33" s="301" t="s">
        <v>86</v>
      </c>
      <c r="F33" s="301" t="s">
        <v>243</v>
      </c>
      <c r="G33" s="303" t="s">
        <v>237</v>
      </c>
      <c r="H33" s="301" t="s">
        <v>131</v>
      </c>
    </row>
    <row r="34" spans="1:8" ht="12" thickBot="1">
      <c r="A34" s="317"/>
      <c r="B34" s="318" t="s">
        <v>200</v>
      </c>
      <c r="C34" s="318"/>
      <c r="D34" s="270" t="s">
        <v>119</v>
      </c>
      <c r="E34" s="308" t="s">
        <v>133</v>
      </c>
      <c r="F34" s="308" t="s">
        <v>30</v>
      </c>
      <c r="G34" s="308" t="s">
        <v>30</v>
      </c>
      <c r="H34" s="308" t="s">
        <v>31</v>
      </c>
    </row>
    <row r="35" spans="1:8" ht="12" customHeight="1" thickTop="1">
      <c r="A35" s="732"/>
      <c r="B35" s="733"/>
      <c r="C35" s="734"/>
      <c r="D35" s="319"/>
      <c r="E35" s="320"/>
      <c r="F35" s="152"/>
      <c r="G35" s="493"/>
      <c r="H35" s="273">
        <f>G35-F35</f>
        <v>0</v>
      </c>
    </row>
    <row r="36" spans="1:8" ht="12" customHeight="1">
      <c r="A36" s="729"/>
      <c r="B36" s="730"/>
      <c r="C36" s="731"/>
      <c r="D36" s="321"/>
      <c r="E36" s="322"/>
      <c r="F36" s="158"/>
      <c r="G36" s="494"/>
      <c r="H36" s="246">
        <f>G36-F36</f>
        <v>0</v>
      </c>
    </row>
    <row r="37" spans="1:8" ht="12" customHeight="1">
      <c r="A37" s="729"/>
      <c r="B37" s="730"/>
      <c r="C37" s="731"/>
      <c r="D37" s="321"/>
      <c r="E37" s="322"/>
      <c r="F37" s="158"/>
      <c r="G37" s="494"/>
      <c r="H37" s="246">
        <f>G37-F37</f>
        <v>0</v>
      </c>
    </row>
    <row r="38" spans="1:8" ht="12" customHeight="1">
      <c r="A38" s="729"/>
      <c r="B38" s="730"/>
      <c r="C38" s="731"/>
      <c r="D38" s="321"/>
      <c r="E38" s="322"/>
      <c r="F38" s="158"/>
      <c r="G38" s="494"/>
      <c r="H38" s="246">
        <f>G38-F38</f>
        <v>0</v>
      </c>
    </row>
    <row r="39" spans="1:8" ht="13.5" customHeight="1">
      <c r="A39" s="145"/>
      <c r="B39" s="145"/>
      <c r="C39" s="323" t="s">
        <v>293</v>
      </c>
      <c r="D39" s="324"/>
      <c r="E39" s="324"/>
      <c r="F39" s="312">
        <f>SUM(F35:F38)</f>
        <v>0</v>
      </c>
      <c r="G39" s="312">
        <f>SUM(G35:G38)</f>
        <v>0</v>
      </c>
      <c r="H39" s="312">
        <f>SUM(H35:H38)</f>
        <v>0</v>
      </c>
    </row>
    <row r="40" spans="1:8" ht="11.25">
      <c r="A40" s="11"/>
      <c r="B40" s="11"/>
      <c r="C40" s="11"/>
      <c r="D40" s="11"/>
      <c r="E40" s="11"/>
      <c r="F40" s="325"/>
      <c r="G40" s="325"/>
      <c r="H40" s="326"/>
    </row>
    <row r="41" spans="1:8" ht="11.25">
      <c r="A41" s="11"/>
      <c r="B41" s="4"/>
      <c r="C41" s="127" t="s">
        <v>190</v>
      </c>
      <c r="D41" s="11"/>
      <c r="E41" s="11"/>
      <c r="F41" s="248"/>
      <c r="G41" s="249"/>
      <c r="H41" s="249"/>
    </row>
    <row r="42" spans="1:8" ht="12" customHeight="1">
      <c r="A42" s="11"/>
      <c r="B42" s="11"/>
      <c r="C42" s="327" t="s">
        <v>357</v>
      </c>
      <c r="D42" s="11"/>
      <c r="E42" s="11"/>
      <c r="F42" s="328">
        <f>F27+F39+'Schedule 2P4'!F16</f>
        <v>0</v>
      </c>
      <c r="G42" s="328">
        <f>G16+G27+G39</f>
        <v>0</v>
      </c>
      <c r="H42" s="328">
        <f>H16+H27+H39</f>
        <v>0</v>
      </c>
    </row>
    <row r="43" spans="1:8" ht="11.25">
      <c r="A43" s="11"/>
      <c r="B43" s="11"/>
      <c r="C43" s="11"/>
      <c r="D43" s="11"/>
      <c r="E43" s="11"/>
      <c r="F43" s="329"/>
      <c r="G43" s="329"/>
      <c r="H43" s="329"/>
    </row>
    <row r="44" spans="1:8" ht="11.25">
      <c r="A44" s="11"/>
      <c r="B44" s="11"/>
      <c r="C44" s="11"/>
      <c r="D44" s="11"/>
      <c r="E44" s="11"/>
      <c r="F44" s="489" t="s">
        <v>496</v>
      </c>
      <c r="G44" s="11"/>
      <c r="H44" s="397" t="str">
        <f>Header!Q32</f>
        <v>ko_09.01.2010</v>
      </c>
    </row>
    <row r="45" spans="1:8" ht="11.25">
      <c r="A45" s="11"/>
      <c r="B45" s="11"/>
      <c r="C45" s="11"/>
      <c r="D45" s="11"/>
      <c r="E45" s="11"/>
      <c r="F45" s="11"/>
      <c r="G45" s="11"/>
      <c r="H45" s="11"/>
    </row>
    <row r="46" spans="1:8" ht="11.25">
      <c r="A46" s="11"/>
      <c r="B46" s="11"/>
      <c r="C46" s="11"/>
      <c r="D46" s="11"/>
      <c r="E46" s="11"/>
      <c r="F46" s="11"/>
      <c r="G46" s="11"/>
      <c r="H46" s="11"/>
    </row>
    <row r="47" spans="1:8" ht="11.25">
      <c r="A47" s="11"/>
      <c r="B47" s="11"/>
      <c r="C47" s="11"/>
      <c r="D47" s="11"/>
      <c r="E47" s="11"/>
      <c r="F47" s="11"/>
      <c r="G47" s="11"/>
      <c r="H47" s="11"/>
    </row>
    <row r="48" spans="1:8" ht="11.25">
      <c r="A48" s="11"/>
      <c r="B48" s="11"/>
      <c r="C48" s="11"/>
      <c r="D48" s="11"/>
      <c r="E48" s="11"/>
      <c r="F48" s="11"/>
      <c r="G48" s="11"/>
      <c r="H48" s="11"/>
    </row>
  </sheetData>
  <sheetProtection password="C1CB" sheet="1" objects="1" scenarios="1" selectLockedCells="1"/>
  <mergeCells count="20">
    <mergeCell ref="C8:G8"/>
    <mergeCell ref="C1:G1"/>
    <mergeCell ref="C2:G2"/>
    <mergeCell ref="C3:G3"/>
    <mergeCell ref="E13:F13"/>
    <mergeCell ref="A12:C12"/>
    <mergeCell ref="E12:F12"/>
    <mergeCell ref="C5:G5"/>
    <mergeCell ref="C6:G6"/>
    <mergeCell ref="C4:G4"/>
    <mergeCell ref="A38:C38"/>
    <mergeCell ref="A26:E26"/>
    <mergeCell ref="A35:C35"/>
    <mergeCell ref="A36:C36"/>
    <mergeCell ref="A13:C13"/>
    <mergeCell ref="A22:E22"/>
    <mergeCell ref="A23:E23"/>
    <mergeCell ref="A24:E24"/>
    <mergeCell ref="A25:E25"/>
    <mergeCell ref="A37:C37"/>
  </mergeCells>
  <printOptions/>
  <pageMargins left="0.5" right="0.25" top="0.5" bottom="0.173" header="0.5" footer="0.5"/>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J53"/>
  <sheetViews>
    <sheetView defaultGridColor="0" view="pageBreakPreview" zoomScaleSheetLayoutView="100" zoomScalePageLayoutView="0" colorId="22" workbookViewId="0" topLeftCell="A1">
      <selection activeCell="E19" sqref="E19"/>
    </sheetView>
  </sheetViews>
  <sheetFormatPr defaultColWidth="7.19921875" defaultRowHeight="9.75"/>
  <cols>
    <col min="1" max="1" width="4" style="5" customWidth="1"/>
    <col min="2" max="2" width="12" style="5" customWidth="1"/>
    <col min="3" max="3" width="31" style="5" customWidth="1"/>
    <col min="4" max="4" width="8.59765625" style="5" customWidth="1"/>
    <col min="5" max="5" width="23" style="5" customWidth="1"/>
    <col min="6" max="6" width="22" style="5" customWidth="1"/>
    <col min="7" max="9" width="23" style="5" customWidth="1"/>
    <col min="10" max="16384" width="7.19921875" style="5" customWidth="1"/>
  </cols>
  <sheetData>
    <row r="1" spans="1:9" ht="11.25">
      <c r="A1" s="19" t="s">
        <v>50</v>
      </c>
      <c r="B1" s="101"/>
      <c r="C1" s="740" t="s">
        <v>353</v>
      </c>
      <c r="D1" s="740"/>
      <c r="E1" s="740"/>
      <c r="F1" s="740"/>
      <c r="G1" s="740"/>
      <c r="H1" s="740"/>
      <c r="I1" s="99" t="s">
        <v>90</v>
      </c>
    </row>
    <row r="2" spans="1:9" ht="11.25">
      <c r="A2" s="19" t="s">
        <v>51</v>
      </c>
      <c r="B2" s="101"/>
      <c r="C2" s="740" t="s">
        <v>379</v>
      </c>
      <c r="D2" s="740"/>
      <c r="E2" s="740"/>
      <c r="F2" s="740"/>
      <c r="G2" s="740"/>
      <c r="H2" s="740"/>
      <c r="I2" s="98" t="s">
        <v>166</v>
      </c>
    </row>
    <row r="3" spans="3:9" ht="11.25">
      <c r="C3" s="740" t="s">
        <v>244</v>
      </c>
      <c r="D3" s="740"/>
      <c r="E3" s="740"/>
      <c r="F3" s="740"/>
      <c r="G3" s="740"/>
      <c r="H3" s="740"/>
      <c r="I3" s="98" t="s">
        <v>92</v>
      </c>
    </row>
    <row r="4" spans="1:8" ht="11.25">
      <c r="A4" s="330" t="str">
        <f>Summary!A14</f>
        <v> </v>
      </c>
      <c r="B4" s="19" t="s">
        <v>52</v>
      </c>
      <c r="C4" s="653" t="str">
        <f>Summary!A4</f>
        <v>CONTRACT TERM: JULY 1, 2012 - JUNE 30, 2013</v>
      </c>
      <c r="D4" s="713"/>
      <c r="E4" s="713"/>
      <c r="F4" s="713"/>
      <c r="G4" s="713"/>
      <c r="H4" s="713"/>
    </row>
    <row r="5" spans="1:8" ht="11.25">
      <c r="A5" s="330" t="str">
        <f>Summary!A15</f>
        <v> </v>
      </c>
      <c r="B5" s="19" t="s">
        <v>54</v>
      </c>
      <c r="C5" s="673" t="s">
        <v>501</v>
      </c>
      <c r="D5" s="666"/>
      <c r="E5" s="666"/>
      <c r="F5" s="666"/>
      <c r="G5" s="666"/>
      <c r="H5" s="666"/>
    </row>
    <row r="6" spans="1:10" ht="11.25">
      <c r="A6" s="330" t="str">
        <f>Summary!A16</f>
        <v> </v>
      </c>
      <c r="B6" s="19" t="s">
        <v>55</v>
      </c>
      <c r="I6" s="331"/>
      <c r="J6" s="331"/>
    </row>
    <row r="7" spans="1:8" ht="11.25">
      <c r="A7" s="330" t="str">
        <f>Summary!A17</f>
        <v> </v>
      </c>
      <c r="B7" s="10" t="s">
        <v>514</v>
      </c>
      <c r="C7" s="744" t="s">
        <v>198</v>
      </c>
      <c r="D7" s="745"/>
      <c r="E7" s="745"/>
      <c r="F7" s="745"/>
      <c r="G7" s="745"/>
      <c r="H7" s="745"/>
    </row>
    <row r="8" spans="1:7" ht="11.25">
      <c r="A8" s="330" t="str">
        <f>Summary!A18</f>
        <v> </v>
      </c>
      <c r="B8" s="19" t="s">
        <v>337</v>
      </c>
      <c r="D8" s="737"/>
      <c r="E8" s="737"/>
      <c r="F8" s="737"/>
      <c r="G8" s="737"/>
    </row>
    <row r="9" ht="9.75"/>
    <row r="10" spans="1:9" ht="9.75" customHeight="1">
      <c r="A10" s="743">
        <f>Summary!D20</f>
        <v>0</v>
      </c>
      <c r="B10" s="743"/>
      <c r="C10" s="743"/>
      <c r="D10" s="743"/>
      <c r="G10" s="255">
        <f>Summary!K23</f>
        <v>0</v>
      </c>
      <c r="H10" s="332"/>
      <c r="I10" s="395">
        <f>'Schedule P1'!O15</f>
        <v>0</v>
      </c>
    </row>
    <row r="11" spans="1:9" ht="9.75">
      <c r="A11" s="115"/>
      <c r="B11" s="106" t="s">
        <v>135</v>
      </c>
      <c r="C11" s="115"/>
      <c r="D11" s="115"/>
      <c r="G11" s="175" t="s">
        <v>129</v>
      </c>
      <c r="I11" s="175" t="s">
        <v>89</v>
      </c>
    </row>
    <row r="12" ht="9.75"/>
    <row r="13" ht="9.75"/>
    <row r="14" spans="1:9" ht="12" thickBot="1">
      <c r="A14" s="564" t="s">
        <v>167</v>
      </c>
      <c r="B14" s="183"/>
      <c r="C14" s="183"/>
      <c r="D14" s="183"/>
      <c r="E14" s="183"/>
      <c r="F14" s="183"/>
      <c r="G14" s="183"/>
      <c r="H14" s="183"/>
      <c r="I14" s="183"/>
    </row>
    <row r="15" spans="1:9" ht="9.75">
      <c r="A15" s="565"/>
      <c r="B15" s="566"/>
      <c r="C15" s="566"/>
      <c r="D15" s="566"/>
      <c r="E15" s="566"/>
      <c r="F15" s="566"/>
      <c r="G15" s="566"/>
      <c r="H15" s="566"/>
      <c r="I15" s="567"/>
    </row>
    <row r="16" spans="1:9" ht="11.25">
      <c r="A16" s="568" t="s">
        <v>168</v>
      </c>
      <c r="B16" s="569"/>
      <c r="C16" s="569"/>
      <c r="D16" s="569"/>
      <c r="E16" s="569"/>
      <c r="F16" s="569"/>
      <c r="G16" s="569"/>
      <c r="H16" s="569"/>
      <c r="I16" s="570"/>
    </row>
    <row r="17" spans="1:9" ht="10.5" thickBot="1">
      <c r="A17" s="571"/>
      <c r="B17" s="333"/>
      <c r="C17" s="333"/>
      <c r="D17" s="333"/>
      <c r="E17" s="333"/>
      <c r="F17" s="333"/>
      <c r="G17" s="333"/>
      <c r="H17" s="333"/>
      <c r="I17" s="572"/>
    </row>
    <row r="18" spans="1:9" ht="10.5" thickTop="1">
      <c r="A18" s="535"/>
      <c r="B18" s="29"/>
      <c r="C18" s="29"/>
      <c r="D18" s="29"/>
      <c r="E18" s="29"/>
      <c r="F18" s="29"/>
      <c r="G18" s="29"/>
      <c r="H18" s="29"/>
      <c r="I18" s="536"/>
    </row>
    <row r="19" spans="1:9" ht="11.25">
      <c r="A19" s="535"/>
      <c r="B19" s="29"/>
      <c r="C19" s="334" t="s">
        <v>249</v>
      </c>
      <c r="D19" s="573" t="s">
        <v>169</v>
      </c>
      <c r="E19" s="473"/>
      <c r="F19" s="335" t="s">
        <v>169</v>
      </c>
      <c r="G19" s="741">
        <f>IF(E19=0,0,E19/E20)</f>
        <v>0</v>
      </c>
      <c r="H19" s="104" t="s">
        <v>170</v>
      </c>
      <c r="I19" s="536"/>
    </row>
    <row r="20" spans="1:9" ht="11.25">
      <c r="A20" s="535"/>
      <c r="B20" s="29"/>
      <c r="C20" s="104" t="s">
        <v>250</v>
      </c>
      <c r="D20" s="29"/>
      <c r="E20" s="474"/>
      <c r="F20" s="335"/>
      <c r="G20" s="742"/>
      <c r="H20" s="104" t="s">
        <v>171</v>
      </c>
      <c r="I20" s="536"/>
    </row>
    <row r="21" spans="1:9" ht="9.75">
      <c r="A21" s="535"/>
      <c r="B21" s="29"/>
      <c r="C21" s="29"/>
      <c r="D21" s="29"/>
      <c r="E21" s="29"/>
      <c r="F21" s="29"/>
      <c r="G21" s="29"/>
      <c r="H21" s="356"/>
      <c r="I21" s="536"/>
    </row>
    <row r="22" spans="1:9" ht="11.25">
      <c r="A22" s="574"/>
      <c r="B22" s="337"/>
      <c r="C22" s="337"/>
      <c r="D22" s="337"/>
      <c r="E22" s="177" t="s">
        <v>243</v>
      </c>
      <c r="F22" s="29"/>
      <c r="G22" s="29"/>
      <c r="H22" s="29"/>
      <c r="I22" s="536"/>
    </row>
    <row r="23" spans="1:9" ht="12" thickBot="1">
      <c r="A23" s="575" t="s">
        <v>32</v>
      </c>
      <c r="B23" s="338"/>
      <c r="C23" s="338"/>
      <c r="D23" s="339"/>
      <c r="E23" s="308" t="s">
        <v>251</v>
      </c>
      <c r="F23" s="29"/>
      <c r="G23" s="29"/>
      <c r="H23" s="29"/>
      <c r="I23" s="536"/>
    </row>
    <row r="24" spans="1:9" ht="10.5" thickTop="1">
      <c r="A24" s="535"/>
      <c r="B24" s="29"/>
      <c r="C24" s="29"/>
      <c r="D24" s="212"/>
      <c r="E24" s="212"/>
      <c r="F24" s="29"/>
      <c r="G24" s="29"/>
      <c r="H24" s="29"/>
      <c r="I24" s="536"/>
    </row>
    <row r="25" spans="1:9" ht="9.75" customHeight="1">
      <c r="A25" s="576" t="s">
        <v>172</v>
      </c>
      <c r="B25" s="340"/>
      <c r="C25" s="340"/>
      <c r="D25" s="341" t="s">
        <v>34</v>
      </c>
      <c r="E25" s="342">
        <f>Summary!G28</f>
        <v>0</v>
      </c>
      <c r="F25" s="29"/>
      <c r="G25" s="29"/>
      <c r="H25" s="29"/>
      <c r="I25" s="536"/>
    </row>
    <row r="26" spans="1:9" ht="11.25">
      <c r="A26" s="577"/>
      <c r="B26" s="356"/>
      <c r="C26" s="356"/>
      <c r="D26" s="343"/>
      <c r="E26" s="344"/>
      <c r="F26" s="29"/>
      <c r="G26" s="29"/>
      <c r="H26" s="29"/>
      <c r="I26" s="536"/>
    </row>
    <row r="27" spans="1:9" ht="11.25">
      <c r="A27" s="576" t="s">
        <v>173</v>
      </c>
      <c r="B27" s="340"/>
      <c r="C27" s="340"/>
      <c r="D27" s="341" t="s">
        <v>36</v>
      </c>
      <c r="E27" s="342">
        <f>Summary!G29</f>
        <v>0</v>
      </c>
      <c r="F27" s="29"/>
      <c r="G27" s="345" t="s">
        <v>254</v>
      </c>
      <c r="H27" s="346"/>
      <c r="I27" s="578"/>
    </row>
    <row r="28" spans="1:9" ht="11.25">
      <c r="A28" s="577"/>
      <c r="B28" s="356"/>
      <c r="C28" s="356"/>
      <c r="D28" s="343"/>
      <c r="E28" s="344"/>
      <c r="F28" s="29"/>
      <c r="G28" s="347" t="s">
        <v>57</v>
      </c>
      <c r="H28" s="347" t="s">
        <v>58</v>
      </c>
      <c r="I28" s="579" t="s">
        <v>59</v>
      </c>
    </row>
    <row r="29" spans="1:9" ht="11.25">
      <c r="A29" s="576" t="s">
        <v>174</v>
      </c>
      <c r="B29" s="340"/>
      <c r="C29" s="340"/>
      <c r="D29" s="341" t="s">
        <v>38</v>
      </c>
      <c r="E29" s="342">
        <f>Summary!G30</f>
        <v>0</v>
      </c>
      <c r="F29" s="348" t="s">
        <v>170</v>
      </c>
      <c r="G29" s="349"/>
      <c r="H29" s="180"/>
      <c r="I29" s="580"/>
    </row>
    <row r="30" spans="1:9" ht="11.25">
      <c r="A30" s="577"/>
      <c r="B30" s="356"/>
      <c r="C30" s="356"/>
      <c r="D30" s="343"/>
      <c r="E30" s="344"/>
      <c r="F30" s="581" t="s">
        <v>175</v>
      </c>
      <c r="G30" s="179" t="s">
        <v>243</v>
      </c>
      <c r="H30" s="350" t="s">
        <v>237</v>
      </c>
      <c r="I30" s="582" t="s">
        <v>136</v>
      </c>
    </row>
    <row r="31" spans="1:9" ht="12" thickBot="1">
      <c r="A31" s="583" t="s">
        <v>176</v>
      </c>
      <c r="B31" s="351"/>
      <c r="C31" s="351"/>
      <c r="D31" s="352" t="s">
        <v>40</v>
      </c>
      <c r="E31" s="353">
        <f>Summary!G31</f>
        <v>0</v>
      </c>
      <c r="F31" s="354" t="s">
        <v>177</v>
      </c>
      <c r="G31" s="355" t="s">
        <v>30</v>
      </c>
      <c r="H31" s="355" t="s">
        <v>30</v>
      </c>
      <c r="I31" s="584" t="s">
        <v>31</v>
      </c>
    </row>
    <row r="32" spans="1:9" ht="7.5" customHeight="1" thickTop="1">
      <c r="A32" s="577"/>
      <c r="B32" s="356"/>
      <c r="C32" s="356"/>
      <c r="D32" s="343"/>
      <c r="E32" s="357"/>
      <c r="F32" s="115"/>
      <c r="G32" s="213"/>
      <c r="H32" s="212"/>
      <c r="I32" s="536"/>
    </row>
    <row r="33" spans="1:9" ht="12" customHeight="1" thickBot="1">
      <c r="A33" s="585"/>
      <c r="B33" s="358"/>
      <c r="C33" s="71" t="s">
        <v>66</v>
      </c>
      <c r="D33" s="359"/>
      <c r="E33" s="360">
        <f>SUM(E25:E31)</f>
        <v>0</v>
      </c>
      <c r="F33" s="361">
        <f>G19</f>
        <v>0</v>
      </c>
      <c r="G33" s="362">
        <f>ROUND(E33*F33,0)</f>
        <v>0</v>
      </c>
      <c r="H33" s="498"/>
      <c r="I33" s="586">
        <f>H33-G33</f>
        <v>0</v>
      </c>
    </row>
    <row r="34" spans="1:9" ht="10.5" thickTop="1">
      <c r="A34" s="587"/>
      <c r="B34" s="569"/>
      <c r="C34" s="569"/>
      <c r="D34" s="569"/>
      <c r="E34" s="569"/>
      <c r="F34" s="569"/>
      <c r="G34" s="569"/>
      <c r="H34" s="569"/>
      <c r="I34" s="570"/>
    </row>
    <row r="35" spans="1:9" ht="11.25">
      <c r="A35" s="588" t="s">
        <v>288</v>
      </c>
      <c r="B35" s="569"/>
      <c r="C35" s="569"/>
      <c r="D35" s="569"/>
      <c r="E35" s="569"/>
      <c r="F35" s="569"/>
      <c r="G35" s="569"/>
      <c r="H35" s="589" t="s">
        <v>399</v>
      </c>
      <c r="I35" s="570"/>
    </row>
    <row r="36" spans="1:9" ht="10.5" thickBot="1">
      <c r="A36" s="571"/>
      <c r="B36" s="333"/>
      <c r="C36" s="333"/>
      <c r="D36" s="333"/>
      <c r="E36" s="333"/>
      <c r="F36" s="333"/>
      <c r="G36" s="333"/>
      <c r="H36" s="333"/>
      <c r="I36" s="572"/>
    </row>
    <row r="37" spans="1:9" ht="10.5" thickTop="1">
      <c r="A37" s="535"/>
      <c r="B37" s="29"/>
      <c r="C37" s="29"/>
      <c r="D37" s="29"/>
      <c r="E37" s="29"/>
      <c r="F37" s="29"/>
      <c r="G37" s="29"/>
      <c r="H37" s="29"/>
      <c r="I37" s="536"/>
    </row>
    <row r="38" spans="1:9" ht="11.25">
      <c r="A38" s="535"/>
      <c r="B38" s="29"/>
      <c r="C38" s="121" t="s">
        <v>289</v>
      </c>
      <c r="D38" s="573" t="s">
        <v>169</v>
      </c>
      <c r="E38" s="472"/>
      <c r="F38" s="573" t="s">
        <v>169</v>
      </c>
      <c r="G38" s="741">
        <f>IF(E38=0,0,E38/E39)</f>
        <v>0</v>
      </c>
      <c r="H38" s="104" t="s">
        <v>170</v>
      </c>
      <c r="I38" s="536"/>
    </row>
    <row r="39" spans="1:9" ht="11.25">
      <c r="A39" s="535"/>
      <c r="B39" s="29"/>
      <c r="C39" s="104" t="s">
        <v>252</v>
      </c>
      <c r="D39" s="29"/>
      <c r="E39" s="590"/>
      <c r="F39" s="29"/>
      <c r="G39" s="742"/>
      <c r="H39" s="591" t="s">
        <v>171</v>
      </c>
      <c r="I39" s="536"/>
    </row>
    <row r="40" spans="1:9" ht="9.75">
      <c r="A40" s="535"/>
      <c r="B40" s="29"/>
      <c r="C40" s="29"/>
      <c r="D40" s="29"/>
      <c r="E40" s="29"/>
      <c r="F40" s="29"/>
      <c r="G40" s="29"/>
      <c r="H40" s="29"/>
      <c r="I40" s="536"/>
    </row>
    <row r="41" spans="1:9" ht="11.25">
      <c r="A41" s="535"/>
      <c r="B41" s="29"/>
      <c r="C41" s="29"/>
      <c r="D41" s="29"/>
      <c r="E41" s="29"/>
      <c r="F41" s="29"/>
      <c r="G41" s="347" t="s">
        <v>103</v>
      </c>
      <c r="H41" s="347" t="s">
        <v>57</v>
      </c>
      <c r="I41" s="579" t="s">
        <v>58</v>
      </c>
    </row>
    <row r="42" spans="1:9" ht="11.25">
      <c r="A42" s="592"/>
      <c r="B42" s="178"/>
      <c r="C42" s="178"/>
      <c r="D42" s="178"/>
      <c r="E42" s="363"/>
      <c r="F42" s="364" t="s">
        <v>170</v>
      </c>
      <c r="G42" s="199"/>
      <c r="H42" s="179"/>
      <c r="I42" s="580"/>
    </row>
    <row r="43" spans="1:9" ht="11.25">
      <c r="A43" s="593"/>
      <c r="B43" s="199"/>
      <c r="C43" s="199"/>
      <c r="D43" s="199"/>
      <c r="E43" s="180" t="s">
        <v>170</v>
      </c>
      <c r="F43" s="301" t="s">
        <v>175</v>
      </c>
      <c r="G43" s="179" t="s">
        <v>243</v>
      </c>
      <c r="H43" s="350" t="s">
        <v>237</v>
      </c>
      <c r="I43" s="582" t="s">
        <v>178</v>
      </c>
    </row>
    <row r="44" spans="1:9" ht="12" thickBot="1">
      <c r="A44" s="594"/>
      <c r="B44" s="365"/>
      <c r="C44" s="365"/>
      <c r="D44" s="365"/>
      <c r="E44" s="270" t="s">
        <v>179</v>
      </c>
      <c r="F44" s="366" t="s">
        <v>177</v>
      </c>
      <c r="G44" s="355" t="s">
        <v>30</v>
      </c>
      <c r="H44" s="355" t="s">
        <v>30</v>
      </c>
      <c r="I44" s="584" t="s">
        <v>31</v>
      </c>
    </row>
    <row r="45" spans="1:9" ht="7.5" customHeight="1" thickTop="1">
      <c r="A45" s="535"/>
      <c r="B45" s="29"/>
      <c r="C45" s="29"/>
      <c r="D45" s="29"/>
      <c r="E45" s="213"/>
      <c r="F45" s="212"/>
      <c r="G45" s="212"/>
      <c r="H45" s="212"/>
      <c r="I45" s="536"/>
    </row>
    <row r="46" spans="1:9" ht="12" customHeight="1" thickBot="1">
      <c r="A46" s="595"/>
      <c r="B46" s="367"/>
      <c r="C46" s="367"/>
      <c r="D46" s="367"/>
      <c r="E46" s="368">
        <f>E38</f>
        <v>0</v>
      </c>
      <c r="F46" s="369">
        <f>G38</f>
        <v>0</v>
      </c>
      <c r="G46" s="368">
        <f>ROUND(E46*F46,0)</f>
        <v>0</v>
      </c>
      <c r="H46" s="497"/>
      <c r="I46" s="596">
        <f>H46-G46</f>
        <v>0</v>
      </c>
    </row>
    <row r="47" spans="1:9" ht="10.5" thickTop="1">
      <c r="A47" s="587"/>
      <c r="B47" s="569"/>
      <c r="C47" s="569"/>
      <c r="D47" s="569"/>
      <c r="E47" s="569"/>
      <c r="F47" s="569"/>
      <c r="G47" s="569"/>
      <c r="H47" s="569"/>
      <c r="I47" s="570"/>
    </row>
    <row r="48" spans="1:9" ht="11.25">
      <c r="A48" s="568" t="s">
        <v>180</v>
      </c>
      <c r="B48" s="569"/>
      <c r="C48" s="569"/>
      <c r="D48" s="569"/>
      <c r="E48" s="569"/>
      <c r="F48" s="569"/>
      <c r="G48" s="569"/>
      <c r="H48" s="597" t="s">
        <v>400</v>
      </c>
      <c r="I48" s="570"/>
    </row>
    <row r="49" spans="1:9" ht="10.5" thickBot="1">
      <c r="A49" s="571"/>
      <c r="B49" s="333"/>
      <c r="C49" s="333"/>
      <c r="D49" s="333"/>
      <c r="E49" s="333"/>
      <c r="F49" s="333"/>
      <c r="G49" s="333"/>
      <c r="H49" s="333"/>
      <c r="I49" s="572"/>
    </row>
    <row r="50" spans="1:9" ht="12" thickTop="1">
      <c r="A50" s="598" t="s">
        <v>432</v>
      </c>
      <c r="B50" s="29"/>
      <c r="C50" s="29"/>
      <c r="D50" s="29"/>
      <c r="E50" s="29"/>
      <c r="F50" s="29"/>
      <c r="G50" s="29"/>
      <c r="H50" s="29"/>
      <c r="I50" s="536"/>
    </row>
    <row r="51" spans="1:9" ht="12" customHeight="1">
      <c r="A51" s="738"/>
      <c r="B51" s="739"/>
      <c r="C51" s="739"/>
      <c r="D51" s="739"/>
      <c r="E51" s="739"/>
      <c r="F51" s="739"/>
      <c r="G51" s="739"/>
      <c r="H51" s="739"/>
      <c r="I51" s="599" t="s">
        <v>433</v>
      </c>
    </row>
    <row r="52" spans="1:9" ht="12" customHeight="1">
      <c r="A52" s="738"/>
      <c r="B52" s="739"/>
      <c r="C52" s="739"/>
      <c r="D52" s="739"/>
      <c r="E52" s="739"/>
      <c r="F52" s="739"/>
      <c r="G52" s="739"/>
      <c r="H52" s="739"/>
      <c r="I52" s="600"/>
    </row>
    <row r="53" spans="1:9" ht="9.75" thickBot="1">
      <c r="A53" s="561"/>
      <c r="B53" s="539"/>
      <c r="C53" s="539"/>
      <c r="D53" s="539"/>
      <c r="E53" s="539"/>
      <c r="F53" s="539"/>
      <c r="G53" s="539"/>
      <c r="H53" s="539"/>
      <c r="I53" s="601" t="str">
        <f>Header!Q32</f>
        <v>ko_09.01.2010</v>
      </c>
    </row>
  </sheetData>
  <sheetProtection password="C1CB" sheet="1" objects="1" scenarios="1" selectLockedCells="1"/>
  <mergeCells count="12">
    <mergeCell ref="A10:D10"/>
    <mergeCell ref="C7:H7"/>
    <mergeCell ref="D8:G8"/>
    <mergeCell ref="A51:H51"/>
    <mergeCell ref="A52:H52"/>
    <mergeCell ref="C1:H1"/>
    <mergeCell ref="C2:H2"/>
    <mergeCell ref="C3:H3"/>
    <mergeCell ref="C5:H5"/>
    <mergeCell ref="G19:G20"/>
    <mergeCell ref="G38:G39"/>
    <mergeCell ref="C4:H4"/>
  </mergeCells>
  <printOptions/>
  <pageMargins left="0.75" right="0.25" top="0.5" bottom="0.173" header="0.5" footer="0.25"/>
  <pageSetup horizontalDpi="300" verticalDpi="300" orientation="landscape"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DHS-ADPA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mkerr</cp:lastModifiedBy>
  <cp:lastPrinted>2011-05-02T22:02:02Z</cp:lastPrinted>
  <dcterms:created xsi:type="dcterms:W3CDTF">1999-07-12T20:20:09Z</dcterms:created>
  <dcterms:modified xsi:type="dcterms:W3CDTF">2011-05-12T21:45:29Z</dcterms:modified>
  <cp:category/>
  <cp:version/>
  <cp:contentType/>
  <cp:contentStatus/>
</cp:coreProperties>
</file>