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tabRatio="683" activeTab="1"/>
  </bookViews>
  <sheets>
    <sheet name="Cover(pg.1)" sheetId="1" r:id="rId1"/>
    <sheet name="I. Summary (pg.2)" sheetId="2" r:id="rId2"/>
    <sheet name="II. PS-Salaries (pg.3)" sheetId="3" r:id="rId3"/>
    <sheet name="II. PS-Benefits (pg.4) " sheetId="4" r:id="rId4"/>
    <sheet name="III. S&amp;S &amp; IV. Indirect(pg.5-6)" sheetId="5" r:id="rId5"/>
    <sheet name="Fee for Service Contracts Only" sheetId="6" r:id="rId6"/>
    <sheet name="Supplemental Allocations(pg. 8)" sheetId="7" r:id="rId7"/>
    <sheet name="Current Yr. Inventory" sheetId="8" r:id="rId8"/>
    <sheet name="Multi-Yr. Inventory" sheetId="9" r:id="rId9"/>
  </sheets>
  <externalReferences>
    <externalReference r:id="rId12"/>
  </externalReferences>
  <definedNames>
    <definedName name="cp">'Cover(pg.1)'!$A$1:$A$1</definedName>
    <definedName name="_xlnm.Print_Area" localSheetId="0">'Cover(pg.1)'!$A$1:$E$45</definedName>
    <definedName name="_xlnm.Print_Area" localSheetId="7">'Current Yr. Inventory'!$A$1:$J$40</definedName>
    <definedName name="_xlnm.Print_Area" localSheetId="5">'Fee for Service Contracts Only'!$A$1:$G$39</definedName>
    <definedName name="_xlnm.Print_Area" localSheetId="1">'I. Summary (pg.2)'!$A$1:$E$46</definedName>
    <definedName name="_xlnm.Print_Area" localSheetId="3">'II. PS-Benefits (pg.4) '!$A$1:$H$39</definedName>
    <definedName name="_xlnm.Print_Area" localSheetId="2">'II. PS-Salaries (pg.3)'!$A$1:$I$38</definedName>
    <definedName name="_xlnm.Print_Area" localSheetId="4">'III. S&amp;S &amp; IV. Indirect(pg.5-6)'!$A$1:$H$78</definedName>
    <definedName name="_xlnm.Print_Area" localSheetId="8">'Multi-Yr. Inventory'!$A$1:$J$40</definedName>
    <definedName name="_xlnm.Print_Area" localSheetId="6">'Supplemental Allocations(pg. 8)'!$A$1:$F$44</definedName>
    <definedName name="xxx" localSheetId="7">#REF!</definedName>
    <definedName name="xxx" localSheetId="8">#REF!</definedName>
    <definedName name="xxx">'I. Summary (pg.2)'!$A$1:$H$48</definedName>
    <definedName name="xxx1" localSheetId="7">#REF!</definedName>
    <definedName name="xxx1" localSheetId="8">#REF!</definedName>
    <definedName name="xxx1">'I. Summary (pg.2)'!$A$97:$G$144</definedName>
    <definedName name="xxx2" localSheetId="7">#REF!</definedName>
    <definedName name="xxx2" localSheetId="8">#REF!</definedName>
    <definedName name="xxx2">'I. Summary (pg.2)'!$A$145:$G$192</definedName>
    <definedName name="xxx3" localSheetId="7">#REF!</definedName>
    <definedName name="xxx3" localSheetId="8">#REF!</definedName>
    <definedName name="xxx3">'I. Summary (pg.2)'!$A$193:$G$238</definedName>
    <definedName name="xxx5" localSheetId="7">#REF!</definedName>
    <definedName name="xxx5" localSheetId="8">#REF!</definedName>
    <definedName name="xxx5">'I. Summary (pg.2)'!$I$1:$O$48</definedName>
    <definedName name="xxxx" localSheetId="7">#REF!</definedName>
    <definedName name="xxxx" localSheetId="8">#REF!</definedName>
    <definedName name="xxxx">'I. Summary (pg.2)'!$A$49:$G$96</definedName>
  </definedNames>
  <calcPr fullCalcOnLoad="1"/>
</workbook>
</file>

<file path=xl/sharedStrings.xml><?xml version="1.0" encoding="utf-8"?>
<sst xmlns="http://schemas.openxmlformats.org/spreadsheetml/2006/main" count="330" uniqueCount="175">
  <si>
    <t>Address:</t>
  </si>
  <si>
    <t>Contract Number:</t>
  </si>
  <si>
    <t>Contract Amount:</t>
  </si>
  <si>
    <t>Prepared by:</t>
  </si>
  <si>
    <t>Title:</t>
  </si>
  <si>
    <t>Telephone:</t>
  </si>
  <si>
    <t>Name:</t>
  </si>
  <si>
    <t>Signature/Date:</t>
  </si>
  <si>
    <t>(A)</t>
  </si>
  <si>
    <t>(B)</t>
  </si>
  <si>
    <t>(C)</t>
  </si>
  <si>
    <t>(D)</t>
  </si>
  <si>
    <t>(E)</t>
  </si>
  <si>
    <t>(F)</t>
  </si>
  <si>
    <t>Budget Category</t>
  </si>
  <si>
    <t>PERSONNEL SERVICES</t>
  </si>
  <si>
    <t>1)  Total Salaries</t>
  </si>
  <si>
    <t>Contract Budget</t>
  </si>
  <si>
    <t>3)  Total PS (Row 1 + Row 2)</t>
  </si>
  <si>
    <t>Schedule Number:</t>
  </si>
  <si>
    <t>Agency Name:</t>
  </si>
  <si>
    <t>Service Category:</t>
  </si>
  <si>
    <t>Budget Period:</t>
  </si>
  <si>
    <t>TRAVEL</t>
  </si>
  <si>
    <t>4) TOTAL TRAVEL</t>
  </si>
  <si>
    <t>EQUIPMENT</t>
  </si>
  <si>
    <t>5)  TOTAL EQUIPMENT</t>
  </si>
  <si>
    <t>SUPPLIES</t>
  </si>
  <si>
    <t>6)  TOTAL SUPPLIES</t>
  </si>
  <si>
    <t xml:space="preserve">OTHER </t>
  </si>
  <si>
    <t>CONSULTANT AND CONTRACTUAL SERVICES</t>
  </si>
  <si>
    <t>SERVICES AND SUPPLIES</t>
  </si>
  <si>
    <t>4) Total Travel</t>
  </si>
  <si>
    <t>5) Total Equipment</t>
  </si>
  <si>
    <t>6) Total Supplies</t>
  </si>
  <si>
    <t>7) Total Other</t>
  </si>
  <si>
    <t>8) Total Consultant/Contractual Services</t>
  </si>
  <si>
    <t>7) TOTAL OTHER COSTS</t>
  </si>
  <si>
    <t>8) TOTAL CONSULTANT AND CONTRACTUAL SERVICES</t>
  </si>
  <si>
    <t>10) Total Direct Costs (Row 3 + Row 9)</t>
  </si>
  <si>
    <t>11) Total Indirect Costs</t>
  </si>
  <si>
    <t>12) Total Costs (Row 10 + Row 11)</t>
  </si>
  <si>
    <t>Fax:</t>
  </si>
  <si>
    <t>Email Address:</t>
  </si>
  <si>
    <t>Los Angeles, CA  90005</t>
  </si>
  <si>
    <t>I.  SUMMARY SHEET</t>
  </si>
  <si>
    <t>II.  PERSONNEL SERVICES</t>
  </si>
  <si>
    <t>III.  SERVICES AND SUPPLIES</t>
  </si>
  <si>
    <t>III.  SERVICES AND SUPPLIES - continued</t>
  </si>
  <si>
    <t>Title/First Initial, Last Name</t>
  </si>
  <si>
    <t>Page 1</t>
  </si>
  <si>
    <t>Page 2</t>
  </si>
  <si>
    <t>Page 3</t>
  </si>
  <si>
    <t>Page 4</t>
  </si>
  <si>
    <t>Page 5</t>
  </si>
  <si>
    <t>9) Total S&amp;S (sum of rows 4-8)</t>
  </si>
  <si>
    <t>2)  Total Employee Benefits</t>
  </si>
  <si>
    <t>Schedule Amount:</t>
  </si>
  <si>
    <t>the end of the budget period to:</t>
  </si>
  <si>
    <t>Total Expenditures (Actual + Encumbered)</t>
  </si>
  <si>
    <t>Remaining Balance                                 [(B)-(C)]</t>
  </si>
  <si>
    <t>13) Less Revenue Received, If Applicable  (See Detail Below)</t>
  </si>
  <si>
    <t>Amount Reimbursable:</t>
  </si>
  <si>
    <t>Amount Paid/Pending Invoices:</t>
  </si>
  <si>
    <t>Reviewed By/Date:</t>
  </si>
  <si>
    <t>Total Revenue Received</t>
  </si>
  <si>
    <t>REVENUE RECEIVED, IF APPLICABLE</t>
  </si>
  <si>
    <t>Completed By/Date:</t>
  </si>
  <si>
    <t>Balance Due To/From Agency::</t>
  </si>
  <si>
    <t>Encumbered Expenses</t>
  </si>
  <si>
    <t>Total Expenditures      [(C)+(D)]</t>
  </si>
  <si>
    <t>Remaining Balance      [(B)-(E)]</t>
  </si>
  <si>
    <t>Remaining Balance          [(B)-(E)]</t>
  </si>
  <si>
    <t>11) TOTAL INDIRECT COSTS</t>
  </si>
  <si>
    <t>Funds Expended as of Budget End Date</t>
  </si>
  <si>
    <t xml:space="preserve">IV. INDIRECT COSTS  </t>
  </si>
  <si>
    <t>Page 6</t>
  </si>
  <si>
    <t>PERSONNEL SERVICES - SALARIES</t>
  </si>
  <si>
    <t>PERSONNEL SERVICES - EMPLOYEE BENEFITS</t>
  </si>
  <si>
    <t>II.  PERSONNEL SERVICES - continued</t>
  </si>
  <si>
    <t>1)  TOTAL SALARIES</t>
  </si>
  <si>
    <t>2)  TOTAL EMPLOYEE BENEFITS</t>
  </si>
  <si>
    <t>FT BUDGETED</t>
  </si>
  <si>
    <t>FT ACTUAL</t>
  </si>
  <si>
    <t>PT BUDGETED</t>
  </si>
  <si>
    <t>PT ACTUAL</t>
  </si>
  <si>
    <t>FICA</t>
  </si>
  <si>
    <t>HEALTH INSURANCE</t>
  </si>
  <si>
    <t>UNEMPLOYMENT INSURANCE</t>
  </si>
  <si>
    <t>DISABILITY INSURANCE</t>
  </si>
  <si>
    <t>LIFE INSURANCE</t>
  </si>
  <si>
    <t>WORKERS COMPENSATION</t>
  </si>
  <si>
    <t>PENSION/RETIREMENT</t>
  </si>
  <si>
    <t>OTHER:</t>
  </si>
  <si>
    <t>TOTAL EMPLOYEE BENEFITS</t>
  </si>
  <si>
    <t>EMPLOYEE BENEFITS DETAIL (%):</t>
  </si>
  <si>
    <t>Full-time (FT) Employee Benefits</t>
  </si>
  <si>
    <t>Part-time (PT) Employee Benefits</t>
  </si>
  <si>
    <t>Full-time</t>
  </si>
  <si>
    <t>Part-time</t>
  </si>
  <si>
    <t>COUNTY OF LOS ANGELES - DEPARTMENT OF PUBLIC HEALTH</t>
  </si>
  <si>
    <t>One original of this report must be filled out completely and submitted within 30 days after</t>
  </si>
  <si>
    <t>INVENTORY OF CURRENT YEAR CAPITAL EXPENDITURES</t>
  </si>
  <si>
    <t>Individual Responsible for Maintaining Inventory:</t>
  </si>
  <si>
    <t>Telephone Number:</t>
  </si>
  <si>
    <t>ID Tag Number</t>
  </si>
  <si>
    <t>Quantity/Number of Units</t>
  </si>
  <si>
    <t>Description of Item (Brand Name, Mfg. #, Model #, Type, Size, Capacity, Etc.)</t>
  </si>
  <si>
    <t>Serial Number</t>
  </si>
  <si>
    <t>Date Acquired</t>
  </si>
  <si>
    <t>Date Disposed</t>
  </si>
  <si>
    <t>Method of Disposition</t>
  </si>
  <si>
    <t>Unit Cost</t>
  </si>
  <si>
    <t>Total Cost</t>
  </si>
  <si>
    <t>TOTAL COST:</t>
  </si>
  <si>
    <t>INVENTORY OF MULTI-YEAR CAPITAL EXPENDITURES</t>
  </si>
  <si>
    <t>FEE FOR SERVICE CONTRACTS</t>
  </si>
  <si>
    <t>Service Provided</t>
  </si>
  <si>
    <t xml:space="preserve"> TOTAL</t>
  </si>
  <si>
    <t># of Units Budgeted</t>
  </si>
  <si>
    <t># of Units Provided</t>
  </si>
  <si>
    <t>Contractual Rate of Reimbursement</t>
  </si>
  <si>
    <t>(G)</t>
  </si>
  <si>
    <t>Less Applicable Revenue</t>
  </si>
  <si>
    <t>Net Reimbursement          [(E)-(F)]</t>
  </si>
  <si>
    <t>Total Expenditures      [(C)*(D)]</t>
  </si>
  <si>
    <t>600 S. Commonwealth Ave. 10th Floor</t>
  </si>
  <si>
    <t>Administrative Cost</t>
  </si>
  <si>
    <t>Administrative %</t>
  </si>
  <si>
    <t>Local Staff Travel</t>
  </si>
  <si>
    <t>Office Supplies</t>
  </si>
  <si>
    <t>Program Supplies</t>
  </si>
  <si>
    <t>Telephone</t>
  </si>
  <si>
    <t>Printing</t>
  </si>
  <si>
    <t>Client Incentives</t>
  </si>
  <si>
    <t>Advertisement</t>
  </si>
  <si>
    <t>Rent</t>
  </si>
  <si>
    <t>Utilities</t>
  </si>
  <si>
    <t>Maintenance and Repair</t>
  </si>
  <si>
    <t>( E )</t>
  </si>
  <si>
    <t>(H)</t>
  </si>
  <si>
    <t>Division of HIV &amp; STD Programs</t>
  </si>
  <si>
    <t>Total Part-time Salaries</t>
  </si>
  <si>
    <t>Total Full-time Salaries</t>
  </si>
  <si>
    <t>Out of Town Staff Travel</t>
  </si>
  <si>
    <t>15) Medi-Cal</t>
  </si>
  <si>
    <t>16) MediCare</t>
  </si>
  <si>
    <t>17) Private Insurance</t>
  </si>
  <si>
    <t xml:space="preserve">EB Rate %
</t>
  </si>
  <si>
    <t>14) Total Net Costs (Row 12 - Row 13)</t>
  </si>
  <si>
    <t>Chief, Financial Services</t>
  </si>
  <si>
    <t>DIVISION OF HIV AND STD PROGRAMS</t>
  </si>
  <si>
    <t>ANNUAL COST REPORT (CONTRACTED COMMUNITY SERVICES FORMAT)</t>
  </si>
  <si>
    <t>FOR DHSP USE ONLY</t>
  </si>
  <si>
    <t>Cost Report (Contracted Community Services Format)</t>
  </si>
  <si>
    <t>incurred for services provided under this contract.</t>
  </si>
  <si>
    <t>The undersigned hereby certifies to the Division of HIV and STD Programs that this Cost Report includes a true and correct statement of the amounts</t>
  </si>
  <si>
    <t>SUPPLEMENTAL ALLOCATIONS</t>
  </si>
  <si>
    <t>Laboratory Services</t>
  </si>
  <si>
    <t>Imaging Services</t>
  </si>
  <si>
    <t>Non-AIDS Drug Assistance Program (ADAP) Pharmacy Services</t>
  </si>
  <si>
    <t>AIDS Drug Assistance Program (ADAP)</t>
  </si>
  <si>
    <t>TOTAL SUPPLEMENTAL ALLOCATIONS</t>
  </si>
  <si>
    <t>Page 8</t>
  </si>
  <si>
    <t>Page 7</t>
  </si>
  <si>
    <t>Please enter your Agency address</t>
  </si>
  <si>
    <t>enter the Service Category</t>
  </si>
  <si>
    <t>enter your Contract Number</t>
  </si>
  <si>
    <t>enter the contract amount</t>
  </si>
  <si>
    <t>enter schedule number</t>
  </si>
  <si>
    <t>enter schedule amount</t>
  </si>
  <si>
    <t>enter budget period</t>
  </si>
  <si>
    <t>Allowable Administrative Cost               (for DHSP Reference Only)</t>
  </si>
  <si>
    <t>enter your Agency Name</t>
  </si>
  <si>
    <t>REV 03/16/18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</si>
</sst>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* #,##0_);_(* \(#,##0\);_(* &quot;0&quot;_);_(@_)"/>
    <numFmt numFmtId="166" formatCode="_(* #,##0.00_);_(* \(#,##0.00\);_(* &quot;0&quot;??_);_(@_)"/>
    <numFmt numFmtId="167" formatCode="mmmm\ d\,\ yyyy"/>
    <numFmt numFmtId="168" formatCode="m/d"/>
    <numFmt numFmtId="169" formatCode="[$-409]dddd\,\ mmmm\ dd\,\ yyyy"/>
    <numFmt numFmtId="170" formatCode="[$-409]mmmm\-yy;@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* #,##0.0_);_(* \(#,##0.0\);_(* &quot;-&quot;??_);_(@_)"/>
    <numFmt numFmtId="181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sz val="9"/>
      <name val="CG Times"/>
      <family val="1"/>
    </font>
    <font>
      <b/>
      <sz val="10"/>
      <name val="CG Times"/>
      <family val="1"/>
    </font>
    <font>
      <b/>
      <i/>
      <sz val="10"/>
      <name val="CG Times"/>
      <family val="1"/>
    </font>
    <font>
      <b/>
      <sz val="8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37" fontId="4" fillId="0" borderId="17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33" xfId="0" applyNumberFormat="1" applyFont="1" applyBorder="1" applyAlignment="1">
      <alignment/>
    </xf>
    <xf numFmtId="37" fontId="4" fillId="0" borderId="34" xfId="0" applyNumberFormat="1" applyFont="1" applyBorder="1" applyAlignment="1">
      <alignment/>
    </xf>
    <xf numFmtId="5" fontId="4" fillId="0" borderId="11" xfId="0" applyNumberFormat="1" applyFont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6" xfId="0" applyFont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9" xfId="0" applyFont="1" applyBorder="1" applyAlignment="1">
      <alignment/>
    </xf>
    <xf numFmtId="37" fontId="4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37" fontId="6" fillId="0" borderId="41" xfId="0" applyNumberFormat="1" applyFont="1" applyBorder="1" applyAlignment="1">
      <alignment horizontal="center"/>
    </xf>
    <xf numFmtId="37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4" fillId="0" borderId="44" xfId="0" applyFont="1" applyBorder="1" applyAlignment="1">
      <alignment/>
    </xf>
    <xf numFmtId="10" fontId="4" fillId="0" borderId="17" xfId="58" applyNumberFormat="1" applyFont="1" applyBorder="1" applyAlignment="1">
      <alignment/>
    </xf>
    <xf numFmtId="10" fontId="4" fillId="0" borderId="45" xfId="58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37" fontId="0" fillId="0" borderId="17" xfId="0" applyNumberFormat="1" applyBorder="1" applyAlignment="1">
      <alignment/>
    </xf>
    <xf numFmtId="43" fontId="4" fillId="0" borderId="17" xfId="42" applyFont="1" applyBorder="1" applyAlignment="1">
      <alignment/>
    </xf>
    <xf numFmtId="9" fontId="4" fillId="0" borderId="17" xfId="58" applyFont="1" applyBorder="1" applyAlignment="1">
      <alignment/>
    </xf>
    <xf numFmtId="37" fontId="4" fillId="0" borderId="13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4" fillId="0" borderId="47" xfId="0" applyNumberFormat="1" applyFont="1" applyBorder="1" applyAlignment="1">
      <alignment/>
    </xf>
    <xf numFmtId="42" fontId="4" fillId="0" borderId="17" xfId="44" applyNumberFormat="1" applyFont="1" applyBorder="1" applyAlignment="1">
      <alignment/>
    </xf>
    <xf numFmtId="42" fontId="4" fillId="0" borderId="0" xfId="44" applyNumberFormat="1" applyFont="1" applyAlignment="1">
      <alignment/>
    </xf>
    <xf numFmtId="0" fontId="4" fillId="0" borderId="0" xfId="0" applyFont="1" applyFill="1" applyAlignment="1">
      <alignment horizontal="center"/>
    </xf>
    <xf numFmtId="1" fontId="4" fillId="0" borderId="17" xfId="44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42" fontId="4" fillId="0" borderId="34" xfId="44" applyNumberFormat="1" applyFont="1" applyBorder="1" applyAlignment="1">
      <alignment/>
    </xf>
    <xf numFmtId="41" fontId="4" fillId="0" borderId="0" xfId="44" applyNumberFormat="1" applyFont="1" applyAlignment="1">
      <alignment/>
    </xf>
    <xf numFmtId="37" fontId="0" fillId="0" borderId="17" xfId="44" applyNumberFormat="1" applyFont="1" applyBorder="1" applyAlignment="1">
      <alignment/>
    </xf>
    <xf numFmtId="37" fontId="4" fillId="34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34" borderId="47" xfId="0" applyNumberFormat="1" applyFont="1" applyFill="1" applyBorder="1" applyAlignment="1">
      <alignment/>
    </xf>
    <xf numFmtId="37" fontId="4" fillId="34" borderId="13" xfId="0" applyNumberFormat="1" applyFont="1" applyFill="1" applyBorder="1" applyAlignment="1">
      <alignment/>
    </xf>
    <xf numFmtId="41" fontId="4" fillId="34" borderId="17" xfId="44" applyNumberFormat="1" applyFont="1" applyFill="1" applyBorder="1" applyAlignment="1">
      <alignment/>
    </xf>
    <xf numFmtId="37" fontId="4" fillId="34" borderId="17" xfId="44" applyNumberFormat="1" applyFont="1" applyFill="1" applyBorder="1" applyAlignment="1">
      <alignment/>
    </xf>
    <xf numFmtId="43" fontId="4" fillId="34" borderId="17" xfId="42" applyFont="1" applyFill="1" applyBorder="1" applyAlignment="1">
      <alignment/>
    </xf>
    <xf numFmtId="10" fontId="4" fillId="34" borderId="48" xfId="58" applyNumberFormat="1" applyFont="1" applyFill="1" applyBorder="1" applyAlignment="1">
      <alignment/>
    </xf>
    <xf numFmtId="10" fontId="4" fillId="34" borderId="49" xfId="58" applyNumberFormat="1" applyFont="1" applyFill="1" applyBorder="1" applyAlignment="1">
      <alignment/>
    </xf>
    <xf numFmtId="1" fontId="4" fillId="34" borderId="17" xfId="44" applyNumberFormat="1" applyFont="1" applyFill="1" applyBorder="1" applyAlignment="1">
      <alignment/>
    </xf>
    <xf numFmtId="42" fontId="4" fillId="34" borderId="17" xfId="44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7" fontId="4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37" fontId="4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0" fontId="4" fillId="0" borderId="0" xfId="58" applyNumberFormat="1" applyFont="1" applyFill="1" applyBorder="1" applyAlignment="1">
      <alignment/>
    </xf>
    <xf numFmtId="1" fontId="4" fillId="0" borderId="16" xfId="44" applyNumberFormat="1" applyFont="1" applyFill="1" applyBorder="1" applyAlignment="1">
      <alignment/>
    </xf>
    <xf numFmtId="1" fontId="4" fillId="0" borderId="0" xfId="44" applyNumberFormat="1" applyFont="1" applyFill="1" applyBorder="1" applyAlignment="1">
      <alignment/>
    </xf>
    <xf numFmtId="37" fontId="4" fillId="34" borderId="17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5" fontId="4" fillId="0" borderId="14" xfId="0" applyNumberFormat="1" applyFont="1" applyBorder="1" applyAlignment="1">
      <alignment horizontal="center"/>
    </xf>
    <xf numFmtId="5" fontId="4" fillId="0" borderId="2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7" fontId="4" fillId="0" borderId="37" xfId="0" applyNumberFormat="1" applyFont="1" applyBorder="1" applyAlignment="1">
      <alignment horizontal="center"/>
    </xf>
    <xf numFmtId="37" fontId="4" fillId="0" borderId="16" xfId="0" applyNumberFormat="1" applyFont="1" applyBorder="1" applyAlignment="1">
      <alignment horizontal="center"/>
    </xf>
    <xf numFmtId="37" fontId="4" fillId="0" borderId="52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left"/>
    </xf>
    <xf numFmtId="37" fontId="5" fillId="0" borderId="11" xfId="0" applyNumberFormat="1" applyFont="1" applyBorder="1" applyAlignment="1">
      <alignment horizontal="left"/>
    </xf>
    <xf numFmtId="37" fontId="5" fillId="0" borderId="27" xfId="0" applyNumberFormat="1" applyFont="1" applyBorder="1" applyAlignment="1">
      <alignment horizontal="left"/>
    </xf>
    <xf numFmtId="0" fontId="5" fillId="33" borderId="51" xfId="0" applyFont="1" applyFill="1" applyBorder="1" applyAlignment="1">
      <alignment/>
    </xf>
    <xf numFmtId="0" fontId="0" fillId="0" borderId="51" xfId="0" applyBorder="1" applyAlignment="1">
      <alignment/>
    </xf>
    <xf numFmtId="0" fontId="5" fillId="33" borderId="53" xfId="0" applyFont="1" applyFill="1" applyBorder="1" applyAlignment="1">
      <alignment/>
    </xf>
    <xf numFmtId="0" fontId="0" fillId="0" borderId="21" xfId="0" applyBorder="1" applyAlignment="1">
      <alignment/>
    </xf>
    <xf numFmtId="44" fontId="1" fillId="34" borderId="54" xfId="44" applyFont="1" applyFill="1" applyBorder="1" applyAlignment="1">
      <alignment horizontal="center"/>
    </xf>
    <xf numFmtId="44" fontId="1" fillId="34" borderId="55" xfId="44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6" fillId="0" borderId="56" xfId="0" applyNumberFormat="1" applyFont="1" applyBorder="1" applyAlignment="1">
      <alignment horizontal="center" vertical="center" wrapText="1"/>
    </xf>
    <xf numFmtId="37" fontId="6" fillId="0" borderId="57" xfId="0" applyNumberFormat="1" applyFont="1" applyBorder="1" applyAlignment="1">
      <alignment horizontal="center" vertical="center" wrapText="1"/>
    </xf>
    <xf numFmtId="181" fontId="4" fillId="34" borderId="17" xfId="42" applyNumberFormat="1" applyFont="1" applyFill="1" applyBorder="1" applyAlignment="1">
      <alignment/>
    </xf>
    <xf numFmtId="181" fontId="4" fillId="0" borderId="17" xfId="42" applyNumberFormat="1" applyFont="1" applyBorder="1" applyAlignment="1">
      <alignment/>
    </xf>
    <xf numFmtId="181" fontId="4" fillId="0" borderId="17" xfId="58" applyNumberFormat="1" applyFont="1" applyBorder="1" applyAlignment="1">
      <alignment/>
    </xf>
    <xf numFmtId="181" fontId="4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614552\AppData\Local\Microsoft\Windows\Temporary%20Internet%20Files\Content.Outlook\90Y4941U\Copy%20of%20CareCostReport%205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(pg.1)"/>
      <sheetName val="I. Summary (pg.2)"/>
      <sheetName val="II. PS-Salaries (pg.3)"/>
      <sheetName val="II. PS-Benefits (pg.4) "/>
      <sheetName val="III. S&amp;S &amp; IV. Indirect(pg.5-6)"/>
      <sheetName val="Fee for Service Contracts Only"/>
      <sheetName val="Supplemental Allocations(pg. 8)"/>
      <sheetName val="Current Yr. Inventory"/>
      <sheetName val="Multi-Yr. Invento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5"/>
  <sheetViews>
    <sheetView showOutlineSymbols="0" zoomScale="75" zoomScaleNormal="75" zoomScalePageLayoutView="0" workbookViewId="0" topLeftCell="A1">
      <selection activeCell="F46" sqref="F46"/>
    </sheetView>
  </sheetViews>
  <sheetFormatPr defaultColWidth="9.140625" defaultRowHeight="12.75"/>
  <cols>
    <col min="1" max="1" width="18.7109375" style="1" customWidth="1"/>
    <col min="2" max="2" width="40.7109375" style="1" customWidth="1"/>
    <col min="3" max="3" width="6.7109375" style="1" customWidth="1"/>
    <col min="4" max="4" width="18.7109375" style="1" customWidth="1"/>
    <col min="5" max="5" width="44.57421875" style="1" customWidth="1"/>
    <col min="6" max="16384" width="9.140625" style="1" customWidth="1"/>
  </cols>
  <sheetData>
    <row r="1" spans="1:5" ht="12.75">
      <c r="A1" s="131" t="s">
        <v>100</v>
      </c>
      <c r="B1" s="131"/>
      <c r="C1" s="131"/>
      <c r="D1" s="131"/>
      <c r="E1" s="131"/>
    </row>
    <row r="2" spans="1:5" ht="12.75">
      <c r="A2" s="132" t="s">
        <v>151</v>
      </c>
      <c r="B2" s="132"/>
      <c r="C2" s="132"/>
      <c r="D2" s="132"/>
      <c r="E2" s="132"/>
    </row>
    <row r="4" spans="1:5" ht="12.75">
      <c r="A4" s="132" t="s">
        <v>152</v>
      </c>
      <c r="B4" s="132"/>
      <c r="C4" s="132"/>
      <c r="D4" s="132"/>
      <c r="E4" s="132"/>
    </row>
    <row r="7" spans="1:5" ht="12.75">
      <c r="A7" s="10" t="s">
        <v>20</v>
      </c>
      <c r="B7" s="24" t="s">
        <v>173</v>
      </c>
      <c r="C7" s="3"/>
      <c r="D7" s="3"/>
      <c r="E7" s="3"/>
    </row>
    <row r="8" ht="7.5" customHeight="1">
      <c r="A8" s="10"/>
    </row>
    <row r="9" spans="1:5" ht="15" customHeight="1">
      <c r="A9" s="10" t="s">
        <v>0</v>
      </c>
      <c r="B9" s="3" t="s">
        <v>165</v>
      </c>
      <c r="C9" s="3"/>
      <c r="D9" s="3"/>
      <c r="E9" s="3"/>
    </row>
    <row r="10" spans="2:5" ht="15" customHeight="1">
      <c r="B10" s="7"/>
      <c r="C10" s="7"/>
      <c r="D10" s="7"/>
      <c r="E10" s="7"/>
    </row>
    <row r="11" spans="2:5" ht="7.5" customHeight="1">
      <c r="B11" s="5"/>
      <c r="C11" s="5"/>
      <c r="D11" s="5"/>
      <c r="E11" s="5"/>
    </row>
    <row r="12" spans="1:2" ht="15" customHeight="1">
      <c r="A12" s="10" t="s">
        <v>21</v>
      </c>
      <c r="B12" s="3" t="s">
        <v>166</v>
      </c>
    </row>
    <row r="13" spans="1:2" ht="12.75">
      <c r="A13"/>
      <c r="B13"/>
    </row>
    <row r="14" spans="1:5" ht="13.5" customHeight="1">
      <c r="A14" s="10" t="s">
        <v>1</v>
      </c>
      <c r="B14" s="69" t="s">
        <v>167</v>
      </c>
      <c r="D14" s="10" t="s">
        <v>19</v>
      </c>
      <c r="E14" s="39" t="s">
        <v>169</v>
      </c>
    </row>
    <row r="15" spans="1:5" ht="12.75">
      <c r="A15"/>
      <c r="B15"/>
      <c r="E15" s="70"/>
    </row>
    <row r="16" spans="1:5" ht="12.75">
      <c r="A16" s="10" t="s">
        <v>2</v>
      </c>
      <c r="B16" s="51" t="s">
        <v>168</v>
      </c>
      <c r="D16" s="10" t="s">
        <v>57</v>
      </c>
      <c r="E16" s="51" t="s">
        <v>170</v>
      </c>
    </row>
    <row r="17" spans="2:5" ht="7.5" customHeight="1">
      <c r="B17" s="70"/>
      <c r="D17" s="10"/>
      <c r="E17" s="70"/>
    </row>
    <row r="18" spans="1:5" ht="12.75">
      <c r="A18" s="10"/>
      <c r="B18" s="70"/>
      <c r="D18" s="10" t="s">
        <v>22</v>
      </c>
      <c r="E18" s="39" t="s">
        <v>171</v>
      </c>
    </row>
    <row r="19" spans="1:5" ht="12.75">
      <c r="A19" s="10" t="s">
        <v>3</v>
      </c>
      <c r="B19" s="39"/>
      <c r="D19" s="10"/>
      <c r="E19" s="71"/>
    </row>
    <row r="20" spans="1:5" ht="7.5" customHeight="1">
      <c r="A20" s="10"/>
      <c r="B20" s="70"/>
      <c r="D20" s="10"/>
      <c r="E20" s="70"/>
    </row>
    <row r="21" spans="1:5" ht="12.75">
      <c r="A21" s="10" t="s">
        <v>4</v>
      </c>
      <c r="B21" s="39"/>
      <c r="D21" s="10" t="s">
        <v>42</v>
      </c>
      <c r="E21" s="39"/>
    </row>
    <row r="22" spans="1:5" ht="12.75">
      <c r="A22" s="10"/>
      <c r="B22" s="70"/>
      <c r="D22" s="10"/>
      <c r="E22" s="70"/>
    </row>
    <row r="23" spans="1:5" ht="12.75">
      <c r="A23" s="10" t="s">
        <v>5</v>
      </c>
      <c r="B23" s="39"/>
      <c r="D23" s="10" t="s">
        <v>43</v>
      </c>
      <c r="E23" s="39"/>
    </row>
    <row r="24" ht="7.5" customHeight="1"/>
    <row r="25" ht="7.5" customHeight="1"/>
    <row r="26" ht="12.75">
      <c r="A26" s="1" t="s">
        <v>101</v>
      </c>
    </row>
    <row r="27" ht="12.75">
      <c r="A27" s="1" t="s">
        <v>58</v>
      </c>
    </row>
    <row r="28" ht="15" customHeight="1">
      <c r="B28" s="1" t="s">
        <v>150</v>
      </c>
    </row>
    <row r="29" ht="15" customHeight="1">
      <c r="B29" s="92" t="s">
        <v>141</v>
      </c>
    </row>
    <row r="30" ht="15" customHeight="1">
      <c r="B30" s="1" t="s">
        <v>126</v>
      </c>
    </row>
    <row r="31" ht="15" customHeight="1">
      <c r="B31" s="1" t="s">
        <v>44</v>
      </c>
    </row>
    <row r="32" ht="15" customHeight="1"/>
    <row r="33" ht="9.75" customHeight="1"/>
    <row r="34" ht="12.75">
      <c r="A34" s="1" t="s">
        <v>156</v>
      </c>
    </row>
    <row r="35" ht="12.75">
      <c r="A35" s="1" t="s">
        <v>155</v>
      </c>
    </row>
    <row r="36" spans="4:5" ht="12.75">
      <c r="D36"/>
      <c r="E36"/>
    </row>
    <row r="37" spans="1:5" ht="12.75">
      <c r="A37" s="1" t="s">
        <v>6</v>
      </c>
      <c r="B37" s="3"/>
      <c r="C37" s="3"/>
      <c r="D37" s="42"/>
      <c r="E37"/>
    </row>
    <row r="38" spans="4:5" ht="9.75" customHeight="1">
      <c r="D38"/>
      <c r="E38"/>
    </row>
    <row r="39" spans="1:5" ht="12.75">
      <c r="A39" s="1" t="s">
        <v>4</v>
      </c>
      <c r="B39" s="3"/>
      <c r="C39" s="3"/>
      <c r="D39" s="42"/>
      <c r="E39"/>
    </row>
    <row r="40" spans="4:5" ht="12.75">
      <c r="D40"/>
      <c r="E40"/>
    </row>
    <row r="41" spans="1:5" ht="12.75">
      <c r="A41" s="1" t="s">
        <v>7</v>
      </c>
      <c r="B41" s="3"/>
      <c r="D41" s="42"/>
      <c r="E41"/>
    </row>
    <row r="42" spans="4:5" ht="9.75" customHeight="1">
      <c r="D42"/>
      <c r="E42"/>
    </row>
    <row r="43" spans="4:5" ht="9.75" customHeight="1">
      <c r="D43"/>
      <c r="E43"/>
    </row>
    <row r="44" spans="1:5" ht="13.5" customHeight="1">
      <c r="A44" s="129" t="s">
        <v>50</v>
      </c>
      <c r="B44" s="130"/>
      <c r="C44" s="130"/>
      <c r="D44" s="130"/>
      <c r="E44" s="130"/>
    </row>
    <row r="45" spans="1:5" s="11" customFormat="1" ht="17.25" customHeight="1">
      <c r="A45" s="93" t="s">
        <v>154</v>
      </c>
      <c r="B45" s="93"/>
      <c r="E45" s="119" t="s">
        <v>174</v>
      </c>
    </row>
  </sheetData>
  <sheetProtection/>
  <mergeCells count="4">
    <mergeCell ref="A44:E44"/>
    <mergeCell ref="A1:E1"/>
    <mergeCell ref="A2:E2"/>
    <mergeCell ref="A4:E4"/>
  </mergeCells>
  <printOptions/>
  <pageMargins left="0.4" right="0.21" top="0.27" bottom="0.2" header="0.17" footer="0.2"/>
  <pageSetup horizontalDpi="600" verticalDpi="600" orientation="landscape" r:id="rId1"/>
  <rowBreaks count="1" manualBreakCount="1">
    <brk id="4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6"/>
  <sheetViews>
    <sheetView showZeros="0" tabSelected="1" zoomScalePageLayoutView="0" workbookViewId="0" topLeftCell="A19">
      <selection activeCell="J37" sqref="J37"/>
    </sheetView>
  </sheetViews>
  <sheetFormatPr defaultColWidth="9.140625" defaultRowHeight="12.75"/>
  <cols>
    <col min="1" max="1" width="53.00390625" style="1" customWidth="1"/>
    <col min="2" max="2" width="16.00390625" style="1" customWidth="1"/>
    <col min="3" max="3" width="36.140625" style="1" customWidth="1"/>
    <col min="4" max="4" width="17.28125" style="1" customWidth="1"/>
    <col min="5" max="5" width="14.7109375" style="1" customWidth="1"/>
    <col min="6" max="16384" width="9.140625" style="1" customWidth="1"/>
  </cols>
  <sheetData>
    <row r="1" spans="1:5" ht="12.75">
      <c r="A1" s="131" t="str">
        <f>cp</f>
        <v>COUNTY OF LOS ANGELES - DEPARTMENT OF PUBLIC HEALTH</v>
      </c>
      <c r="B1" s="131"/>
      <c r="C1" s="131"/>
      <c r="D1" s="131"/>
      <c r="E1" s="131"/>
    </row>
    <row r="2" spans="1:5" ht="12.75">
      <c r="A2" s="131" t="str">
        <f>'Cover(pg.1)'!A2:E2</f>
        <v>DIVISION OF HIV AND STD PROGRAMS</v>
      </c>
      <c r="B2" s="131"/>
      <c r="C2" s="131"/>
      <c r="D2" s="131"/>
      <c r="E2" s="131"/>
    </row>
    <row r="3" spans="2:5" ht="13.5" thickBot="1">
      <c r="B3" s="5"/>
      <c r="C3" s="31"/>
      <c r="D3" s="31"/>
      <c r="E3" s="31"/>
    </row>
    <row r="4" spans="1:5" ht="13.5" thickTop="1">
      <c r="A4"/>
      <c r="B4" s="66" t="s">
        <v>20</v>
      </c>
      <c r="C4" s="133" t="str">
        <f>'Cover(pg.1)'!B7</f>
        <v>enter your Agency Name</v>
      </c>
      <c r="D4" s="133"/>
      <c r="E4" s="134"/>
    </row>
    <row r="5" spans="1:5" ht="12.75">
      <c r="A5"/>
      <c r="B5" s="67" t="s">
        <v>1</v>
      </c>
      <c r="C5" s="135" t="str">
        <f>'Cover(pg.1)'!B14</f>
        <v>enter your Contract Number</v>
      </c>
      <c r="D5" s="135"/>
      <c r="E5" s="136"/>
    </row>
    <row r="6" spans="1:5" ht="12.75">
      <c r="A6"/>
      <c r="B6" s="67" t="s">
        <v>19</v>
      </c>
      <c r="C6" s="137" t="str">
        <f>'Cover(pg.1)'!E14</f>
        <v>enter schedule number</v>
      </c>
      <c r="D6" s="137"/>
      <c r="E6" s="138"/>
    </row>
    <row r="7" spans="1:5" ht="12.75">
      <c r="A7"/>
      <c r="B7" s="64" t="s">
        <v>22</v>
      </c>
      <c r="C7" s="139" t="str">
        <f>'Cover(pg.1)'!E18</f>
        <v>enter budget period</v>
      </c>
      <c r="D7" s="139"/>
      <c r="E7" s="140"/>
    </row>
    <row r="8" spans="1:5" ht="13.5" thickBot="1">
      <c r="A8"/>
      <c r="B8" s="30" t="s">
        <v>21</v>
      </c>
      <c r="C8" s="141" t="str">
        <f>'Cover(pg.1)'!B12</f>
        <v>enter the Service Category</v>
      </c>
      <c r="D8" s="141"/>
      <c r="E8" s="142"/>
    </row>
    <row r="9" spans="1:4" ht="13.5" thickTop="1">
      <c r="A9" s="5"/>
      <c r="B9" s="5"/>
      <c r="C9" s="65"/>
      <c r="D9" s="65"/>
    </row>
    <row r="10" ht="12.75">
      <c r="A10" s="1" t="s">
        <v>45</v>
      </c>
    </row>
    <row r="11" spans="1:6" ht="13.5" thickBot="1">
      <c r="A11" s="8" t="s">
        <v>8</v>
      </c>
      <c r="B11" s="8" t="s">
        <v>9</v>
      </c>
      <c r="C11" s="8" t="s">
        <v>10</v>
      </c>
      <c r="D11" s="8" t="s">
        <v>11</v>
      </c>
      <c r="E11" s="91" t="s">
        <v>139</v>
      </c>
      <c r="F11" s="8"/>
    </row>
    <row r="12" spans="1:6" s="19" customFormat="1" ht="27" thickBot="1" thickTop="1">
      <c r="A12" s="40" t="s">
        <v>14</v>
      </c>
      <c r="B12" s="41" t="s">
        <v>17</v>
      </c>
      <c r="C12" s="41" t="s">
        <v>59</v>
      </c>
      <c r="D12" s="61" t="s">
        <v>60</v>
      </c>
      <c r="E12" s="61" t="s">
        <v>127</v>
      </c>
      <c r="F12" s="18"/>
    </row>
    <row r="13" spans="1:6" s="19" customFormat="1" ht="18" customHeight="1" thickTop="1">
      <c r="A13" s="62"/>
      <c r="B13" s="62"/>
      <c r="C13" s="62"/>
      <c r="D13" s="63"/>
      <c r="E13"/>
      <c r="F13" s="18"/>
    </row>
    <row r="14" ht="18" customHeight="1">
      <c r="A14" s="1" t="s">
        <v>15</v>
      </c>
    </row>
    <row r="15" spans="1:5" ht="18" customHeight="1">
      <c r="A15" s="14" t="s">
        <v>16</v>
      </c>
      <c r="B15" s="104">
        <f>'II. PS-Salaries (pg.3)'!B35</f>
        <v>0</v>
      </c>
      <c r="C15" s="104">
        <f>'II. PS-Salaries (pg.3)'!E35</f>
        <v>0</v>
      </c>
      <c r="D15" s="104">
        <f>B15-C15</f>
        <v>0</v>
      </c>
      <c r="E15" s="108">
        <f>'II. PS-Salaries (pg.3)'!H35</f>
        <v>0</v>
      </c>
    </row>
    <row r="16" spans="1:5" ht="18" customHeight="1">
      <c r="A16" s="14" t="s">
        <v>56</v>
      </c>
      <c r="B16" s="104">
        <f>'II. PS-Benefits (pg.4) '!B16</f>
        <v>0</v>
      </c>
      <c r="C16" s="104">
        <f>'II. PS-Benefits (pg.4) '!E16</f>
        <v>0</v>
      </c>
      <c r="D16" s="104">
        <f>B16-C16</f>
        <v>0</v>
      </c>
      <c r="E16" s="108">
        <f>'II. PS-Benefits (pg.4) '!H16</f>
        <v>0</v>
      </c>
    </row>
    <row r="17" spans="1:5" ht="18" customHeight="1">
      <c r="A17" s="14" t="s">
        <v>18</v>
      </c>
      <c r="B17" s="104">
        <f>SUM(B15:B16)</f>
        <v>0</v>
      </c>
      <c r="C17" s="104">
        <f>SUM(C15:C16)</f>
        <v>0</v>
      </c>
      <c r="D17" s="104">
        <f>D15+D16</f>
        <v>0</v>
      </c>
      <c r="E17" s="108">
        <f>E15+E16</f>
        <v>0</v>
      </c>
    </row>
    <row r="18" spans="1:5" ht="18" customHeight="1">
      <c r="A18" s="1" t="s">
        <v>31</v>
      </c>
      <c r="B18" s="45"/>
      <c r="C18" s="45"/>
      <c r="D18" s="45"/>
      <c r="E18" s="102"/>
    </row>
    <row r="19" spans="1:5" ht="18" customHeight="1">
      <c r="A19" s="14" t="s">
        <v>32</v>
      </c>
      <c r="B19" s="104">
        <f>'III. S&amp;S &amp; IV. Indirect(pg.5-6)'!B17</f>
        <v>0</v>
      </c>
      <c r="C19" s="104">
        <f>'III. S&amp;S &amp; IV. Indirect(pg.5-6)'!E17</f>
        <v>0</v>
      </c>
      <c r="D19" s="104">
        <f>B19-C19</f>
        <v>0</v>
      </c>
      <c r="E19" s="108">
        <f>'III. S&amp;S &amp; IV. Indirect(pg.5-6)'!H17</f>
        <v>0</v>
      </c>
    </row>
    <row r="20" spans="1:5" ht="18" customHeight="1">
      <c r="A20" s="14" t="s">
        <v>33</v>
      </c>
      <c r="B20" s="110">
        <f>'III. S&amp;S &amp; IV. Indirect(pg.5-6)'!B22</f>
        <v>0</v>
      </c>
      <c r="C20" s="110">
        <f>'III. S&amp;S &amp; IV. Indirect(pg.5-6)'!E22</f>
        <v>0</v>
      </c>
      <c r="D20" s="110">
        <f>B20-C20</f>
        <v>0</v>
      </c>
      <c r="E20" s="108">
        <f>'III. S&amp;S &amp; IV. Indirect(pg.5-6)'!H22</f>
        <v>0</v>
      </c>
    </row>
    <row r="21" spans="1:5" ht="18" customHeight="1">
      <c r="A21" s="14" t="s">
        <v>34</v>
      </c>
      <c r="B21" s="104">
        <f>'III. S&amp;S &amp; IV. Indirect(pg.5-6)'!B28</f>
        <v>0</v>
      </c>
      <c r="C21" s="104">
        <f>'III. S&amp;S &amp; IV. Indirect(pg.5-6)'!E28</f>
        <v>0</v>
      </c>
      <c r="D21" s="104">
        <f>B21-C21</f>
        <v>0</v>
      </c>
      <c r="E21" s="108">
        <f>'III. S&amp;S &amp; IV. Indirect(pg.5-6)'!H28</f>
        <v>0</v>
      </c>
    </row>
    <row r="22" spans="1:5" ht="18" customHeight="1">
      <c r="A22" s="14" t="s">
        <v>35</v>
      </c>
      <c r="B22" s="104">
        <f>'III. S&amp;S &amp; IV. Indirect(pg.5-6)'!B66</f>
        <v>0</v>
      </c>
      <c r="C22" s="104">
        <f>'III. S&amp;S &amp; IV. Indirect(pg.5-6)'!E66</f>
        <v>0</v>
      </c>
      <c r="D22" s="104">
        <f>B22-C22</f>
        <v>0</v>
      </c>
      <c r="E22" s="108">
        <f>'III. S&amp;S &amp; IV. Indirect(pg.5-6)'!H66</f>
        <v>0</v>
      </c>
    </row>
    <row r="23" spans="1:5" ht="18" customHeight="1">
      <c r="A23" s="14" t="s">
        <v>36</v>
      </c>
      <c r="B23" s="110">
        <f>'III. S&amp;S &amp; IV. Indirect(pg.5-6)'!B72</f>
        <v>0</v>
      </c>
      <c r="C23" s="110">
        <f>'III. S&amp;S &amp; IV. Indirect(pg.5-6)'!E72</f>
        <v>0</v>
      </c>
      <c r="D23" s="110">
        <f>B23-C23</f>
        <v>0</v>
      </c>
      <c r="E23" s="108">
        <f>'III. S&amp;S &amp; IV. Indirect(pg.5-6)'!H72</f>
        <v>0</v>
      </c>
    </row>
    <row r="24" spans="1:5" ht="18" customHeight="1">
      <c r="A24" s="14" t="s">
        <v>55</v>
      </c>
      <c r="B24" s="104">
        <f>SUM(B19:B23)</f>
        <v>0</v>
      </c>
      <c r="C24" s="104">
        <f>SUM(C19:C23)</f>
        <v>0</v>
      </c>
      <c r="D24" s="104">
        <f>SUM(D19:D23)</f>
        <v>0</v>
      </c>
      <c r="E24" s="108">
        <f>SUM(E19:E23)</f>
        <v>0</v>
      </c>
    </row>
    <row r="25" spans="2:5" ht="9" customHeight="1">
      <c r="B25" s="45"/>
      <c r="C25" s="45"/>
      <c r="D25" s="45"/>
      <c r="E25" s="102"/>
    </row>
    <row r="26" spans="1:5" ht="18" customHeight="1">
      <c r="A26" s="14" t="s">
        <v>39</v>
      </c>
      <c r="B26" s="104">
        <f>B17+B24</f>
        <v>0</v>
      </c>
      <c r="C26" s="104">
        <f>C17+C24</f>
        <v>0</v>
      </c>
      <c r="D26" s="104">
        <f>D17+D24</f>
        <v>0</v>
      </c>
      <c r="E26" s="108">
        <f>E17+E24</f>
        <v>0</v>
      </c>
    </row>
    <row r="27" spans="1:5" ht="18" customHeight="1">
      <c r="A27" s="14" t="s">
        <v>40</v>
      </c>
      <c r="B27" s="104">
        <f>'III. S&amp;S &amp; IV. Indirect(pg.5-6)'!B75</f>
        <v>0</v>
      </c>
      <c r="C27" s="104">
        <f>'III. S&amp;S &amp; IV. Indirect(pg.5-6)'!E75</f>
        <v>0</v>
      </c>
      <c r="D27" s="104">
        <f>B27-C27</f>
        <v>0</v>
      </c>
      <c r="E27" s="108">
        <f>'III. S&amp;S &amp; IV. Indirect(pg.5-6)'!H75</f>
        <v>0</v>
      </c>
    </row>
    <row r="28" spans="1:5" ht="18" customHeight="1">
      <c r="A28" s="14" t="s">
        <v>41</v>
      </c>
      <c r="B28" s="104">
        <f>B26+B27</f>
        <v>0</v>
      </c>
      <c r="C28" s="104">
        <f>C26+C27</f>
        <v>0</v>
      </c>
      <c r="D28" s="104">
        <f>D26+D27</f>
        <v>0</v>
      </c>
      <c r="E28" s="108">
        <f>E26+E27</f>
        <v>0</v>
      </c>
    </row>
    <row r="29" spans="1:5" ht="9" customHeight="1" thickBot="1">
      <c r="A29" s="7"/>
      <c r="B29" s="60"/>
      <c r="C29" s="46"/>
      <c r="D29" s="60"/>
      <c r="E29"/>
    </row>
    <row r="30" spans="1:5" ht="31.5" customHeight="1">
      <c r="A30" s="14" t="s">
        <v>61</v>
      </c>
      <c r="B30" s="104">
        <f>B37</f>
        <v>0</v>
      </c>
      <c r="C30" s="90">
        <f>-(B37)</f>
        <v>0</v>
      </c>
      <c r="D30" s="164" t="s">
        <v>172</v>
      </c>
      <c r="E30" s="165"/>
    </row>
    <row r="31" spans="1:5" ht="18" customHeight="1" thickBot="1">
      <c r="A31" s="14" t="s">
        <v>149</v>
      </c>
      <c r="B31" s="104">
        <f>B28-B30</f>
        <v>0</v>
      </c>
      <c r="C31" s="107">
        <f>C28+C30</f>
        <v>0</v>
      </c>
      <c r="D31" s="153">
        <f>C31*10%</f>
        <v>0</v>
      </c>
      <c r="E31" s="154"/>
    </row>
    <row r="32" spans="1:5" ht="18" customHeight="1">
      <c r="A32" s="5"/>
      <c r="B32" s="47"/>
      <c r="C32" s="47"/>
      <c r="D32" s="47"/>
      <c r="E32"/>
    </row>
    <row r="33" spans="1:5" ht="18" customHeight="1" thickBot="1">
      <c r="A33" s="3" t="s">
        <v>66</v>
      </c>
      <c r="B33" s="47"/>
      <c r="C33" s="47"/>
      <c r="D33" s="47"/>
      <c r="E33"/>
    </row>
    <row r="34" spans="1:5" ht="18" customHeight="1" thickBot="1">
      <c r="A34" s="6" t="s">
        <v>145</v>
      </c>
      <c r="B34" s="94"/>
      <c r="C34" s="47"/>
      <c r="D34" s="47"/>
      <c r="E34"/>
    </row>
    <row r="35" spans="1:5" ht="18" customHeight="1" thickBot="1">
      <c r="A35" s="6" t="s">
        <v>146</v>
      </c>
      <c r="B35" s="94"/>
      <c r="C35" s="47"/>
      <c r="D35" s="47"/>
      <c r="E35"/>
    </row>
    <row r="36" spans="1:5" ht="18" customHeight="1" thickBot="1">
      <c r="A36" s="6" t="s">
        <v>147</v>
      </c>
      <c r="B36" s="94"/>
      <c r="C36" s="47"/>
      <c r="D36" s="47"/>
      <c r="E36"/>
    </row>
    <row r="37" spans="1:5" ht="18" customHeight="1" thickBot="1">
      <c r="A37" s="6" t="s">
        <v>65</v>
      </c>
      <c r="B37" s="106">
        <f>SUM(B34:B36)</f>
        <v>0</v>
      </c>
      <c r="C37" s="47"/>
      <c r="D37" s="47"/>
      <c r="E37"/>
    </row>
    <row r="38" spans="1:5" ht="18" customHeight="1">
      <c r="A38" s="5"/>
      <c r="B38" s="47"/>
      <c r="C38" s="47"/>
      <c r="D38" s="47"/>
      <c r="E38"/>
    </row>
    <row r="39" spans="1:5" ht="16.5" customHeight="1" thickBot="1">
      <c r="A39" s="5"/>
      <c r="B39" s="5"/>
      <c r="D39" s="5"/>
      <c r="E39" s="31"/>
    </row>
    <row r="40" spans="1:5" ht="16.5" customHeight="1" thickTop="1">
      <c r="A40" s="151" t="s">
        <v>153</v>
      </c>
      <c r="B40" s="152"/>
      <c r="C40" s="152"/>
      <c r="D40" s="152"/>
      <c r="E40" s="83"/>
    </row>
    <row r="41" spans="1:5" ht="18" customHeight="1">
      <c r="A41" s="22" t="s">
        <v>62</v>
      </c>
      <c r="B41" s="52"/>
      <c r="C41" s="143"/>
      <c r="D41" s="144"/>
      <c r="E41" s="145"/>
    </row>
    <row r="42" spans="1:5" ht="18" customHeight="1">
      <c r="A42" s="22" t="s">
        <v>63</v>
      </c>
      <c r="B42" s="52"/>
      <c r="C42" s="146" t="s">
        <v>67</v>
      </c>
      <c r="D42" s="147"/>
      <c r="E42" s="148"/>
    </row>
    <row r="43" spans="1:5" ht="18" customHeight="1" thickBot="1">
      <c r="A43" s="23" t="s">
        <v>68</v>
      </c>
      <c r="B43" s="53"/>
      <c r="C43" s="149" t="s">
        <v>64</v>
      </c>
      <c r="D43" s="150"/>
      <c r="E43" s="115"/>
    </row>
    <row r="44" ht="13.5" thickTop="1"/>
    <row r="45" spans="1:5" ht="12.75">
      <c r="A45" s="129" t="s">
        <v>51</v>
      </c>
      <c r="B45" s="129"/>
      <c r="C45" s="129"/>
      <c r="D45" s="129"/>
      <c r="E45" s="129"/>
    </row>
    <row r="46" spans="1:5" s="11" customFormat="1" ht="12.75">
      <c r="A46" s="11" t="str">
        <f>'Cover(pg.1)'!A45</f>
        <v>Cost Report (Contracted Community Services Format)</v>
      </c>
      <c r="E46" s="43" t="str">
        <f>'Cover(pg.1)'!E45</f>
        <v>REV 03/16/18</v>
      </c>
    </row>
  </sheetData>
  <sheetProtection/>
  <mergeCells count="14">
    <mergeCell ref="C41:E41"/>
    <mergeCell ref="C42:E42"/>
    <mergeCell ref="A45:E45"/>
    <mergeCell ref="C43:D43"/>
    <mergeCell ref="A40:D40"/>
    <mergeCell ref="D31:E31"/>
    <mergeCell ref="A1:E1"/>
    <mergeCell ref="A2:E2"/>
    <mergeCell ref="D30:E30"/>
    <mergeCell ref="C4:E4"/>
    <mergeCell ref="C5:E5"/>
    <mergeCell ref="C6:E6"/>
    <mergeCell ref="C7:E7"/>
    <mergeCell ref="C8:E8"/>
  </mergeCells>
  <dataValidations count="1">
    <dataValidation allowBlank="1" showInputMessage="1" showErrorMessage="1" promptTitle="Formula" prompt="Please do not change" sqref="B15:E17 B19:E24 B26:E28 B30:B31 C31:E31 B37"/>
  </dataValidations>
  <printOptions horizontalCentered="1"/>
  <pageMargins left="0.35" right="0.25" top="0.17" bottom="0.17" header="0.17" footer="0.17"/>
  <pageSetup fitToHeight="1" fitToWidth="1" horizontalDpi="600" verticalDpi="600" orientation="landscape" scale="80" r:id="rId1"/>
  <rowBreaks count="4" manualBreakCount="4">
    <brk id="38" max="65535" man="1"/>
    <brk id="86" max="65535" man="1"/>
    <brk id="134" max="65535" man="1"/>
    <brk id="182" max="6553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8"/>
  <sheetViews>
    <sheetView showZeros="0" zoomScalePageLayoutView="0" workbookViewId="0" topLeftCell="A1">
      <selection activeCell="G14" sqref="G14:G17"/>
    </sheetView>
  </sheetViews>
  <sheetFormatPr defaultColWidth="9.140625" defaultRowHeight="12.75"/>
  <cols>
    <col min="1" max="1" width="50.7109375" style="1" customWidth="1"/>
    <col min="2" max="5" width="14.7109375" style="1" customWidth="1"/>
    <col min="6" max="6" width="15.140625" style="1" customWidth="1"/>
    <col min="7" max="7" width="12.00390625" style="1" customWidth="1"/>
    <col min="8" max="8" width="12.57421875" style="1" customWidth="1"/>
    <col min="9" max="16384" width="9.140625" style="1" customWidth="1"/>
  </cols>
  <sheetData>
    <row r="1" spans="1:8" ht="12.75">
      <c r="A1" s="131" t="s">
        <v>100</v>
      </c>
      <c r="B1" s="131"/>
      <c r="C1" s="131"/>
      <c r="D1" s="131"/>
      <c r="E1" s="131"/>
      <c r="F1" s="130"/>
      <c r="G1" s="130"/>
      <c r="H1" s="130"/>
    </row>
    <row r="2" spans="1:8" ht="12.75">
      <c r="A2" s="131" t="str">
        <f>'Cover(pg.1)'!A2:E2</f>
        <v>DIVISION OF HIV AND STD PROGRAMS</v>
      </c>
      <c r="B2" s="131"/>
      <c r="C2" s="131"/>
      <c r="D2" s="131"/>
      <c r="E2" s="131"/>
      <c r="F2" s="130"/>
      <c r="G2" s="130"/>
      <c r="H2" s="130"/>
    </row>
    <row r="3" ht="13.5" thickBot="1"/>
    <row r="4" spans="2:6" ht="13.5" thickTop="1">
      <c r="B4" s="25" t="s">
        <v>20</v>
      </c>
      <c r="C4" s="26" t="str">
        <f>'Cover(pg.1)'!B7</f>
        <v>enter your Agency Name</v>
      </c>
      <c r="D4" s="27"/>
      <c r="E4" s="33"/>
      <c r="F4" s="28"/>
    </row>
    <row r="5" spans="2:6" ht="12.75">
      <c r="B5" s="29" t="s">
        <v>1</v>
      </c>
      <c r="C5" s="68" t="str">
        <f>'Cover(pg.1)'!B14</f>
        <v>enter your Contract Number</v>
      </c>
      <c r="D5" s="15" t="s">
        <v>22</v>
      </c>
      <c r="E5" s="68" t="str">
        <f>'Cover(pg.1)'!E18</f>
        <v>enter budget period</v>
      </c>
      <c r="F5" s="35"/>
    </row>
    <row r="6" spans="1:6" ht="13.5">
      <c r="A6" s="21"/>
      <c r="B6" s="29" t="s">
        <v>19</v>
      </c>
      <c r="C6" s="39" t="str">
        <f>'Cover(pg.1)'!E14</f>
        <v>enter schedule number</v>
      </c>
      <c r="D6" s="15" t="s">
        <v>21</v>
      </c>
      <c r="E6" s="34" t="str">
        <f>'Cover(pg.1)'!B12</f>
        <v>enter the Service Category</v>
      </c>
      <c r="F6" s="36"/>
    </row>
    <row r="7" spans="1:6" ht="13.5" thickBot="1">
      <c r="A7" s="12"/>
      <c r="B7" s="30"/>
      <c r="C7" s="31"/>
      <c r="D7" s="32"/>
      <c r="E7" s="31"/>
      <c r="F7" s="37"/>
    </row>
    <row r="8" ht="13.5" thickTop="1">
      <c r="A8" s="1" t="s">
        <v>46</v>
      </c>
    </row>
    <row r="10" spans="1:8" ht="12.75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97" t="s">
        <v>122</v>
      </c>
      <c r="H10" s="97" t="s">
        <v>140</v>
      </c>
    </row>
    <row r="11" spans="1:8" s="19" customFormat="1" ht="38.25">
      <c r="A11" s="16" t="s">
        <v>14</v>
      </c>
      <c r="B11" s="16" t="s">
        <v>17</v>
      </c>
      <c r="C11" s="16" t="s">
        <v>74</v>
      </c>
      <c r="D11" s="17" t="s">
        <v>69</v>
      </c>
      <c r="E11" s="16" t="s">
        <v>70</v>
      </c>
      <c r="F11" s="16" t="s">
        <v>71</v>
      </c>
      <c r="G11" s="16" t="s">
        <v>128</v>
      </c>
      <c r="H11" s="16" t="s">
        <v>127</v>
      </c>
    </row>
    <row r="12" spans="1:8" ht="18" customHeight="1">
      <c r="A12" s="54" t="s">
        <v>77</v>
      </c>
      <c r="B12" s="48"/>
      <c r="C12" s="48"/>
      <c r="D12" s="48"/>
      <c r="E12" s="48"/>
      <c r="F12" s="48"/>
      <c r="G12" s="5"/>
      <c r="H12" s="5"/>
    </row>
    <row r="13" spans="1:8" ht="18" customHeight="1">
      <c r="A13" s="4" t="s">
        <v>98</v>
      </c>
      <c r="B13" s="44"/>
      <c r="C13" s="44"/>
      <c r="D13" s="44"/>
      <c r="E13" s="44"/>
      <c r="F13" s="44"/>
      <c r="G13" s="14"/>
      <c r="H13" s="14"/>
    </row>
    <row r="14" spans="1:8" ht="18" customHeight="1">
      <c r="A14" s="14" t="s">
        <v>49</v>
      </c>
      <c r="B14" s="44"/>
      <c r="C14" s="44"/>
      <c r="D14" s="88">
        <v>0</v>
      </c>
      <c r="E14" s="104">
        <f>C14+D14</f>
        <v>0</v>
      </c>
      <c r="F14" s="104">
        <f>B14-E14</f>
        <v>0</v>
      </c>
      <c r="G14" s="89"/>
      <c r="H14" s="109">
        <f>ROUND(IF(E14&lt;B14,E14*G14,B14*G14),0)</f>
        <v>0</v>
      </c>
    </row>
    <row r="15" spans="1:8" ht="18" customHeight="1">
      <c r="A15" s="14" t="s">
        <v>49</v>
      </c>
      <c r="B15" s="44"/>
      <c r="C15" s="44"/>
      <c r="D15" s="88">
        <v>0</v>
      </c>
      <c r="E15" s="104">
        <f aca="true" t="shared" si="0" ref="E15:E34">C15+D15</f>
        <v>0</v>
      </c>
      <c r="F15" s="104">
        <f aca="true" t="shared" si="1" ref="F15:F34">B15-E15</f>
        <v>0</v>
      </c>
      <c r="G15" s="89"/>
      <c r="H15" s="110">
        <f>ROUND(IF(E15&lt;B15,E15*G15,B15*G15),0)</f>
        <v>0</v>
      </c>
    </row>
    <row r="16" spans="1:8" ht="18" customHeight="1">
      <c r="A16" s="14" t="s">
        <v>49</v>
      </c>
      <c r="B16" s="44"/>
      <c r="C16" s="44"/>
      <c r="D16" s="88">
        <v>0</v>
      </c>
      <c r="E16" s="104">
        <f t="shared" si="0"/>
        <v>0</v>
      </c>
      <c r="F16" s="166">
        <f t="shared" si="1"/>
        <v>0</v>
      </c>
      <c r="G16" s="89"/>
      <c r="H16" s="166">
        <f>ROUND(IF(E16&lt;B16,E16*G16,B16*G16),0)</f>
        <v>0</v>
      </c>
    </row>
    <row r="17" spans="1:8" ht="18" customHeight="1">
      <c r="A17" s="14" t="s">
        <v>49</v>
      </c>
      <c r="B17" s="44"/>
      <c r="C17" s="44"/>
      <c r="D17" s="88">
        <v>0</v>
      </c>
      <c r="E17" s="104">
        <f t="shared" si="0"/>
        <v>0</v>
      </c>
      <c r="F17" s="104">
        <f t="shared" si="1"/>
        <v>0</v>
      </c>
      <c r="G17" s="89"/>
      <c r="H17" s="109">
        <f>ROUND(IF(E17&lt;B17,E17*G17,B17*G17),0)</f>
        <v>0</v>
      </c>
    </row>
    <row r="18" spans="1:8" ht="18" customHeight="1">
      <c r="A18" s="14" t="s">
        <v>49</v>
      </c>
      <c r="B18" s="44"/>
      <c r="C18" s="44"/>
      <c r="D18" s="88">
        <v>0</v>
      </c>
      <c r="E18" s="104"/>
      <c r="F18" s="104">
        <f t="shared" si="1"/>
        <v>0</v>
      </c>
      <c r="G18" s="89"/>
      <c r="H18" s="109">
        <f aca="true" t="shared" si="2" ref="H18:H24">ROUND(IF(E18&lt;B18,E18*G18,B18*G18),0)</f>
        <v>0</v>
      </c>
    </row>
    <row r="19" spans="1:8" ht="18" customHeight="1">
      <c r="A19" s="14" t="s">
        <v>49</v>
      </c>
      <c r="B19" s="44"/>
      <c r="C19" s="44"/>
      <c r="D19" s="88">
        <v>0</v>
      </c>
      <c r="E19" s="104"/>
      <c r="F19" s="104">
        <f t="shared" si="1"/>
        <v>0</v>
      </c>
      <c r="G19" s="89"/>
      <c r="H19" s="109">
        <f t="shared" si="2"/>
        <v>0</v>
      </c>
    </row>
    <row r="20" spans="1:8" ht="18" customHeight="1">
      <c r="A20" s="14" t="s">
        <v>49</v>
      </c>
      <c r="B20" s="44"/>
      <c r="C20" s="44"/>
      <c r="D20" s="88">
        <v>0</v>
      </c>
      <c r="E20" s="104"/>
      <c r="F20" s="104">
        <f t="shared" si="1"/>
        <v>0</v>
      </c>
      <c r="G20" s="89"/>
      <c r="H20" s="109">
        <f t="shared" si="2"/>
        <v>0</v>
      </c>
    </row>
    <row r="21" spans="1:8" ht="18" customHeight="1">
      <c r="A21" s="14" t="s">
        <v>49</v>
      </c>
      <c r="B21" s="44"/>
      <c r="C21" s="44"/>
      <c r="D21" s="88">
        <v>0</v>
      </c>
      <c r="E21" s="104"/>
      <c r="F21" s="104">
        <f t="shared" si="1"/>
        <v>0</v>
      </c>
      <c r="G21" s="89"/>
      <c r="H21" s="109">
        <f t="shared" si="2"/>
        <v>0</v>
      </c>
    </row>
    <row r="22" spans="1:8" ht="18" customHeight="1">
      <c r="A22" s="14" t="s">
        <v>49</v>
      </c>
      <c r="B22" s="44"/>
      <c r="C22" s="44"/>
      <c r="D22" s="88">
        <v>0</v>
      </c>
      <c r="E22" s="104"/>
      <c r="F22" s="104">
        <f t="shared" si="1"/>
        <v>0</v>
      </c>
      <c r="G22" s="89"/>
      <c r="H22" s="109">
        <f t="shared" si="2"/>
        <v>0</v>
      </c>
    </row>
    <row r="23" spans="1:8" ht="18" customHeight="1">
      <c r="A23" s="14" t="s">
        <v>49</v>
      </c>
      <c r="B23" s="44"/>
      <c r="C23" s="44"/>
      <c r="D23" s="88">
        <v>0</v>
      </c>
      <c r="E23" s="104"/>
      <c r="F23" s="104">
        <f t="shared" si="1"/>
        <v>0</v>
      </c>
      <c r="G23" s="89"/>
      <c r="H23" s="109">
        <f t="shared" si="2"/>
        <v>0</v>
      </c>
    </row>
    <row r="24" spans="1:8" ht="18" customHeight="1">
      <c r="A24" s="14" t="s">
        <v>49</v>
      </c>
      <c r="B24" s="44"/>
      <c r="C24" s="44"/>
      <c r="D24" s="88">
        <v>0</v>
      </c>
      <c r="E24" s="104">
        <f t="shared" si="0"/>
        <v>0</v>
      </c>
      <c r="F24" s="104">
        <f t="shared" si="1"/>
        <v>0</v>
      </c>
      <c r="G24" s="89"/>
      <c r="H24" s="109">
        <f t="shared" si="2"/>
        <v>0</v>
      </c>
    </row>
    <row r="25" spans="1:12" ht="18" customHeight="1">
      <c r="A25" s="14" t="s">
        <v>143</v>
      </c>
      <c r="B25" s="104">
        <f>SUM(B14:B24)</f>
        <v>0</v>
      </c>
      <c r="C25" s="104">
        <f>SUM(C14:C24)</f>
        <v>0</v>
      </c>
      <c r="D25" s="110">
        <f>SUM(D14:D24)</f>
        <v>0</v>
      </c>
      <c r="E25" s="104">
        <f>SUM(E14:E24)</f>
        <v>0</v>
      </c>
      <c r="F25" s="104">
        <f>SUM(F14:F24)</f>
        <v>0</v>
      </c>
      <c r="G25" s="89"/>
      <c r="H25" s="109">
        <f>ROUND(SUM(H14:H24),0)</f>
        <v>0</v>
      </c>
      <c r="I25" s="47">
        <f>SUM(I14:I24)</f>
        <v>0</v>
      </c>
      <c r="J25" s="47">
        <f>SUM(J14:J24)</f>
        <v>0</v>
      </c>
      <c r="K25" s="47">
        <f>SUM(K14:K24)</f>
        <v>0</v>
      </c>
      <c r="L25" s="47">
        <f>SUM(L14:L24)</f>
        <v>0</v>
      </c>
    </row>
    <row r="26" spans="1:9" ht="18" customHeight="1">
      <c r="A26" s="14" t="s">
        <v>99</v>
      </c>
      <c r="B26" s="44"/>
      <c r="C26" s="44"/>
      <c r="D26" s="44"/>
      <c r="E26" s="44"/>
      <c r="F26" s="44"/>
      <c r="G26" s="14"/>
      <c r="H26" s="103"/>
      <c r="I26"/>
    </row>
    <row r="27" spans="1:9" ht="18" customHeight="1">
      <c r="A27" s="14" t="s">
        <v>49</v>
      </c>
      <c r="B27" s="167"/>
      <c r="C27" s="167"/>
      <c r="D27" s="167">
        <v>0</v>
      </c>
      <c r="E27" s="166">
        <f t="shared" si="0"/>
        <v>0</v>
      </c>
      <c r="F27" s="166">
        <f t="shared" si="1"/>
        <v>0</v>
      </c>
      <c r="G27" s="168">
        <v>0</v>
      </c>
      <c r="H27" s="166">
        <f aca="true" t="shared" si="3" ref="H27:H32">ROUND(IF(E27&lt;B27,E27*G27,B27*G27),0)</f>
        <v>0</v>
      </c>
      <c r="I27"/>
    </row>
    <row r="28" spans="1:9" ht="18" customHeight="1">
      <c r="A28" s="14" t="s">
        <v>49</v>
      </c>
      <c r="B28" s="167"/>
      <c r="C28" s="167"/>
      <c r="D28" s="167">
        <v>0</v>
      </c>
      <c r="E28" s="166">
        <f t="shared" si="0"/>
        <v>0</v>
      </c>
      <c r="F28" s="166">
        <f t="shared" si="1"/>
        <v>0</v>
      </c>
      <c r="G28" s="168">
        <v>0</v>
      </c>
      <c r="H28" s="166">
        <f t="shared" si="3"/>
        <v>0</v>
      </c>
      <c r="I28"/>
    </row>
    <row r="29" spans="1:9" ht="18" customHeight="1">
      <c r="A29" s="14" t="s">
        <v>49</v>
      </c>
      <c r="B29" s="167"/>
      <c r="C29" s="167"/>
      <c r="D29" s="167">
        <v>0</v>
      </c>
      <c r="E29" s="166">
        <f t="shared" si="0"/>
        <v>0</v>
      </c>
      <c r="F29" s="166">
        <f t="shared" si="1"/>
        <v>0</v>
      </c>
      <c r="G29" s="168">
        <v>0</v>
      </c>
      <c r="H29" s="166">
        <f t="shared" si="3"/>
        <v>0</v>
      </c>
      <c r="I29"/>
    </row>
    <row r="30" spans="1:9" ht="18" customHeight="1">
      <c r="A30" s="14" t="s">
        <v>49</v>
      </c>
      <c r="B30" s="167"/>
      <c r="C30" s="167"/>
      <c r="D30" s="167">
        <v>0</v>
      </c>
      <c r="E30" s="166">
        <f t="shared" si="0"/>
        <v>0</v>
      </c>
      <c r="F30" s="166">
        <f t="shared" si="1"/>
        <v>0</v>
      </c>
      <c r="G30" s="168">
        <v>0</v>
      </c>
      <c r="H30" s="166">
        <f t="shared" si="3"/>
        <v>0</v>
      </c>
      <c r="I30"/>
    </row>
    <row r="31" spans="1:9" ht="18" customHeight="1">
      <c r="A31" s="14" t="s">
        <v>49</v>
      </c>
      <c r="B31" s="167"/>
      <c r="C31" s="167"/>
      <c r="D31" s="167">
        <v>0</v>
      </c>
      <c r="E31" s="166">
        <f>C31+D31</f>
        <v>0</v>
      </c>
      <c r="F31" s="166">
        <f>B31-E31</f>
        <v>0</v>
      </c>
      <c r="G31" s="168">
        <v>0</v>
      </c>
      <c r="H31" s="166">
        <f t="shared" si="3"/>
        <v>0</v>
      </c>
      <c r="I31"/>
    </row>
    <row r="32" spans="1:9" ht="18" customHeight="1">
      <c r="A32" s="14" t="s">
        <v>49</v>
      </c>
      <c r="B32" s="167"/>
      <c r="C32" s="167"/>
      <c r="D32" s="167">
        <v>0</v>
      </c>
      <c r="E32" s="166">
        <f t="shared" si="0"/>
        <v>0</v>
      </c>
      <c r="F32" s="166">
        <f t="shared" si="1"/>
        <v>0</v>
      </c>
      <c r="G32" s="168">
        <v>0</v>
      </c>
      <c r="H32" s="166">
        <f t="shared" si="3"/>
        <v>0</v>
      </c>
      <c r="I32"/>
    </row>
    <row r="33" spans="1:9" ht="18" customHeight="1">
      <c r="A33" s="14" t="s">
        <v>142</v>
      </c>
      <c r="B33" s="166">
        <f>SUM(B27:B32)</f>
        <v>0</v>
      </c>
      <c r="C33" s="166">
        <f>SUM(C27:C32)</f>
        <v>0</v>
      </c>
      <c r="D33" s="166">
        <f>SUM(D27:D32)</f>
        <v>0</v>
      </c>
      <c r="E33" s="166">
        <f>SUM(E27:E32)</f>
        <v>0</v>
      </c>
      <c r="F33" s="166">
        <f>SUM(F27:F32)</f>
        <v>0</v>
      </c>
      <c r="G33" s="169"/>
      <c r="H33" s="166">
        <f>ROUND(SUM(H27:H32),0)</f>
        <v>0</v>
      </c>
      <c r="I33"/>
    </row>
    <row r="34" spans="1:9" ht="18" customHeight="1">
      <c r="A34" s="14"/>
      <c r="B34" s="44"/>
      <c r="C34" s="44"/>
      <c r="D34" s="44"/>
      <c r="E34" s="105">
        <f t="shared" si="0"/>
        <v>0</v>
      </c>
      <c r="F34" s="105">
        <f t="shared" si="1"/>
        <v>0</v>
      </c>
      <c r="G34" s="14"/>
      <c r="H34" s="103"/>
      <c r="I34"/>
    </row>
    <row r="35" spans="1:8" ht="18" customHeight="1">
      <c r="A35" s="55" t="s">
        <v>80</v>
      </c>
      <c r="B35" s="104">
        <f>B25+B33</f>
        <v>0</v>
      </c>
      <c r="C35" s="104">
        <f>C25+C33</f>
        <v>0</v>
      </c>
      <c r="D35" s="110">
        <f>D25+D33</f>
        <v>0</v>
      </c>
      <c r="E35" s="104">
        <f>E25+E33</f>
        <v>0</v>
      </c>
      <c r="F35" s="104">
        <f>F25+F33</f>
        <v>0</v>
      </c>
      <c r="G35" s="105"/>
      <c r="H35" s="109">
        <f>H25+H33</f>
        <v>0</v>
      </c>
    </row>
    <row r="36" spans="1:8" ht="12.75">
      <c r="A36" s="155"/>
      <c r="B36" s="155"/>
      <c r="C36" s="155"/>
      <c r="D36" s="155"/>
      <c r="E36" s="155"/>
      <c r="F36" s="155"/>
      <c r="G36" s="156"/>
      <c r="H36" s="156"/>
    </row>
    <row r="37" spans="1:8" s="11" customFormat="1" ht="12.75">
      <c r="A37" s="129" t="s">
        <v>52</v>
      </c>
      <c r="B37" s="129"/>
      <c r="C37" s="129"/>
      <c r="D37" s="129"/>
      <c r="E37" s="129"/>
      <c r="F37" s="157"/>
      <c r="G37" s="157"/>
      <c r="H37" s="157"/>
    </row>
    <row r="38" spans="1:8" ht="12.75">
      <c r="A38" s="11" t="str">
        <f>'Cover(pg.1)'!A45</f>
        <v>Cost Report (Contracted Community Services Format)</v>
      </c>
      <c r="B38" s="11"/>
      <c r="C38" s="11"/>
      <c r="D38" s="11"/>
      <c r="E38" s="43">
        <f>'Cover(pg.1)'!E28</f>
        <v>0</v>
      </c>
      <c r="H38" s="116" t="str">
        <f>'Cover(pg.1)'!E45</f>
        <v>REV 03/16/18</v>
      </c>
    </row>
  </sheetData>
  <sheetProtection/>
  <mergeCells count="4">
    <mergeCell ref="A1:H1"/>
    <mergeCell ref="A2:H2"/>
    <mergeCell ref="A36:H36"/>
    <mergeCell ref="A37:H37"/>
  </mergeCells>
  <dataValidations count="1">
    <dataValidation allowBlank="1" showInputMessage="1" showErrorMessage="1" promptTitle="Formula" prompt="Please do not change" sqref="B25:F25 E27:F33 E14:F24 B33:D33 H35 B35:F35 H27:H33 H14:H25"/>
  </dataValidations>
  <printOptions/>
  <pageMargins left="0.5" right="0" top="0.31" bottom="0.21" header="0.3" footer="0.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9"/>
  <sheetViews>
    <sheetView showZeros="0" zoomScalePageLayoutView="0" workbookViewId="0" topLeftCell="A1">
      <selection activeCell="K21" sqref="K21"/>
    </sheetView>
  </sheetViews>
  <sheetFormatPr defaultColWidth="9.140625" defaultRowHeight="12.75"/>
  <cols>
    <col min="1" max="1" width="50.7109375" style="1" customWidth="1"/>
    <col min="2" max="5" width="14.7109375" style="1" customWidth="1"/>
    <col min="6" max="6" width="15.140625" style="1" customWidth="1"/>
    <col min="7" max="7" width="9.140625" style="1" customWidth="1"/>
    <col min="8" max="8" width="12.28125" style="1" customWidth="1"/>
    <col min="9" max="16384" width="9.140625" style="1" customWidth="1"/>
  </cols>
  <sheetData>
    <row r="1" spans="1:8" ht="12.75">
      <c r="A1" s="131" t="s">
        <v>100</v>
      </c>
      <c r="B1" s="131"/>
      <c r="C1" s="131"/>
      <c r="D1" s="131"/>
      <c r="E1" s="131"/>
      <c r="F1" s="157"/>
      <c r="G1" s="157"/>
      <c r="H1" s="157"/>
    </row>
    <row r="2" spans="1:8" ht="12.75">
      <c r="A2" s="131" t="str">
        <f>'Cover(pg.1)'!A2:E2</f>
        <v>DIVISION OF HIV AND STD PROGRAMS</v>
      </c>
      <c r="B2" s="131"/>
      <c r="C2" s="131"/>
      <c r="D2" s="131"/>
      <c r="E2" s="131"/>
      <c r="F2" s="157"/>
      <c r="G2" s="157"/>
      <c r="H2" s="157"/>
    </row>
    <row r="3" spans="7:8" ht="13.5" thickBot="1">
      <c r="G3" s="31"/>
      <c r="H3" s="31"/>
    </row>
    <row r="4" spans="2:8" ht="13.5" thickTop="1">
      <c r="B4" s="25" t="s">
        <v>20</v>
      </c>
      <c r="C4" s="26" t="str">
        <f>'Cover(pg.1)'!B7</f>
        <v>enter your Agency Name</v>
      </c>
      <c r="D4" s="27"/>
      <c r="E4" s="33"/>
      <c r="F4" s="27"/>
      <c r="G4" s="27"/>
      <c r="H4" s="83"/>
    </row>
    <row r="5" spans="2:8" ht="12.75">
      <c r="B5" s="29" t="s">
        <v>1</v>
      </c>
      <c r="C5" s="68" t="str">
        <f>'Cover(pg.1)'!B14</f>
        <v>enter your Contract Number</v>
      </c>
      <c r="D5" s="15" t="s">
        <v>22</v>
      </c>
      <c r="E5" s="68" t="str">
        <f>'Cover(pg.1)'!E18</f>
        <v>enter budget period</v>
      </c>
      <c r="F5" s="3"/>
      <c r="G5" s="7"/>
      <c r="H5" s="36"/>
    </row>
    <row r="6" spans="1:8" ht="13.5">
      <c r="A6" s="21"/>
      <c r="B6" s="29" t="s">
        <v>19</v>
      </c>
      <c r="C6" s="39" t="str">
        <f>'Cover(pg.1)'!E14</f>
        <v>enter schedule number</v>
      </c>
      <c r="D6" s="15" t="s">
        <v>21</v>
      </c>
      <c r="E6" s="34" t="str">
        <f>'Cover(pg.1)'!B12</f>
        <v>enter the Service Category</v>
      </c>
      <c r="F6" s="7"/>
      <c r="G6" s="7"/>
      <c r="H6" s="36"/>
    </row>
    <row r="7" spans="1:8" ht="13.5" thickBot="1">
      <c r="A7" s="12"/>
      <c r="B7" s="30"/>
      <c r="C7" s="31"/>
      <c r="D7" s="32"/>
      <c r="E7" s="31"/>
      <c r="F7" s="31"/>
      <c r="G7" s="31"/>
      <c r="H7" s="37"/>
    </row>
    <row r="8" ht="13.5" thickTop="1">
      <c r="A8" s="1" t="s">
        <v>79</v>
      </c>
    </row>
    <row r="10" spans="1:8" ht="12.75">
      <c r="A10" s="8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122</v>
      </c>
      <c r="H10" s="8" t="s">
        <v>140</v>
      </c>
    </row>
    <row r="11" spans="1:8" s="19" customFormat="1" ht="38.25">
      <c r="A11" s="16" t="s">
        <v>14</v>
      </c>
      <c r="B11" s="16" t="s">
        <v>17</v>
      </c>
      <c r="C11" s="16" t="s">
        <v>74</v>
      </c>
      <c r="D11" s="17" t="s">
        <v>69</v>
      </c>
      <c r="E11" s="16" t="s">
        <v>70</v>
      </c>
      <c r="F11" s="16" t="s">
        <v>71</v>
      </c>
      <c r="G11" s="16" t="s">
        <v>148</v>
      </c>
      <c r="H11" s="16" t="s">
        <v>127</v>
      </c>
    </row>
    <row r="12" spans="1:6" ht="18" customHeight="1">
      <c r="A12" s="54" t="s">
        <v>78</v>
      </c>
      <c r="B12" s="48"/>
      <c r="C12" s="48"/>
      <c r="D12" s="48"/>
      <c r="E12" s="48"/>
      <c r="F12" s="49"/>
    </row>
    <row r="13" spans="1:8" ht="18" customHeight="1">
      <c r="A13" s="55"/>
      <c r="B13" s="44"/>
      <c r="C13" s="44"/>
      <c r="D13" s="44"/>
      <c r="E13" s="44"/>
      <c r="F13" s="44"/>
      <c r="G13" s="14"/>
      <c r="H13" s="14"/>
    </row>
    <row r="14" spans="1:8" ht="18" customHeight="1">
      <c r="A14" s="14" t="s">
        <v>96</v>
      </c>
      <c r="B14" s="44"/>
      <c r="C14" s="44"/>
      <c r="D14" s="44"/>
      <c r="E14" s="104">
        <f>C14+D14</f>
        <v>0</v>
      </c>
      <c r="F14" s="104">
        <f>B14-E14</f>
        <v>0</v>
      </c>
      <c r="G14" s="89"/>
      <c r="H14" s="113">
        <f>G14*'II. PS-Salaries (pg.3)'!H25</f>
        <v>0</v>
      </c>
    </row>
    <row r="15" spans="1:8" ht="18" customHeight="1">
      <c r="A15" s="14" t="s">
        <v>97</v>
      </c>
      <c r="B15" s="44"/>
      <c r="C15" s="44"/>
      <c r="D15" s="44"/>
      <c r="E15" s="104">
        <f>C15+D15</f>
        <v>0</v>
      </c>
      <c r="F15" s="104">
        <f>B15-E15</f>
        <v>0</v>
      </c>
      <c r="G15" s="89"/>
      <c r="H15" s="98">
        <f>G15*'II. PS-Salaries (pg.3)'!H33</f>
        <v>0</v>
      </c>
    </row>
    <row r="16" spans="1:8" ht="18" customHeight="1">
      <c r="A16" s="55" t="s">
        <v>81</v>
      </c>
      <c r="B16" s="104">
        <f>SUM(B14:B15)</f>
        <v>0</v>
      </c>
      <c r="C16" s="104">
        <f>SUM(C14:C15)</f>
        <v>0</v>
      </c>
      <c r="D16" s="104">
        <f>SUM(D14:D15)</f>
        <v>0</v>
      </c>
      <c r="E16" s="104">
        <f>SUM(E14:E15)</f>
        <v>0</v>
      </c>
      <c r="F16" s="104">
        <f>SUM(F14:F15)</f>
        <v>0</v>
      </c>
      <c r="G16" s="44"/>
      <c r="H16" s="113">
        <f>SUM(H14:H15)</f>
        <v>0</v>
      </c>
    </row>
    <row r="17" spans="1:8" ht="18" customHeight="1">
      <c r="A17" s="55"/>
      <c r="B17" s="44"/>
      <c r="C17" s="44"/>
      <c r="D17" s="44"/>
      <c r="E17" s="44"/>
      <c r="F17" s="44"/>
      <c r="G17" s="14"/>
      <c r="H17" s="99"/>
    </row>
    <row r="18" spans="1:8" ht="18" customHeight="1">
      <c r="A18" s="55"/>
      <c r="B18" s="44"/>
      <c r="C18" s="44"/>
      <c r="D18" s="44"/>
      <c r="E18" s="44"/>
      <c r="F18" s="44"/>
      <c r="G18" s="14"/>
      <c r="H18" s="99"/>
    </row>
    <row r="19" spans="1:8" ht="18" customHeight="1" thickBot="1">
      <c r="A19" s="72"/>
      <c r="B19" s="73"/>
      <c r="C19" s="73"/>
      <c r="D19" s="73"/>
      <c r="E19" s="73"/>
      <c r="F19" s="44"/>
      <c r="G19" s="14"/>
      <c r="H19" s="99"/>
    </row>
    <row r="20" spans="1:8" ht="18" customHeight="1" thickTop="1">
      <c r="A20" s="74" t="s">
        <v>95</v>
      </c>
      <c r="B20" s="75" t="s">
        <v>82</v>
      </c>
      <c r="C20" s="75" t="s">
        <v>83</v>
      </c>
      <c r="D20" s="75" t="s">
        <v>84</v>
      </c>
      <c r="E20" s="76" t="s">
        <v>85</v>
      </c>
      <c r="F20" s="50"/>
      <c r="G20" s="14"/>
      <c r="H20" s="99"/>
    </row>
    <row r="21" spans="1:8" ht="18" customHeight="1">
      <c r="A21" s="78" t="s">
        <v>86</v>
      </c>
      <c r="B21" s="79"/>
      <c r="C21" s="79"/>
      <c r="D21" s="79"/>
      <c r="E21" s="80"/>
      <c r="F21" s="50"/>
      <c r="G21" s="14"/>
      <c r="H21" s="99"/>
    </row>
    <row r="22" spans="1:8" ht="18" customHeight="1">
      <c r="A22" s="78" t="s">
        <v>87</v>
      </c>
      <c r="B22" s="79"/>
      <c r="C22" s="79"/>
      <c r="D22" s="79"/>
      <c r="E22" s="80"/>
      <c r="F22" s="50"/>
      <c r="G22" s="14"/>
      <c r="H22" s="99"/>
    </row>
    <row r="23" spans="1:8" ht="18" customHeight="1">
      <c r="A23" s="78" t="s">
        <v>88</v>
      </c>
      <c r="B23" s="79"/>
      <c r="C23" s="79"/>
      <c r="D23" s="79"/>
      <c r="E23" s="80"/>
      <c r="F23" s="50"/>
      <c r="G23" s="14"/>
      <c r="H23" s="99"/>
    </row>
    <row r="24" spans="1:8" ht="18" customHeight="1">
      <c r="A24" s="78" t="s">
        <v>89</v>
      </c>
      <c r="B24" s="79"/>
      <c r="C24" s="79"/>
      <c r="D24" s="79"/>
      <c r="E24" s="80"/>
      <c r="F24" s="50"/>
      <c r="G24" s="14"/>
      <c r="H24" s="99"/>
    </row>
    <row r="25" spans="1:8" ht="18" customHeight="1">
      <c r="A25" s="78" t="s">
        <v>90</v>
      </c>
      <c r="B25" s="79"/>
      <c r="C25" s="79"/>
      <c r="D25" s="79"/>
      <c r="E25" s="80"/>
      <c r="F25" s="50"/>
      <c r="G25" s="14"/>
      <c r="H25" s="99"/>
    </row>
    <row r="26" spans="1:8" ht="18" customHeight="1">
      <c r="A26" s="78" t="s">
        <v>91</v>
      </c>
      <c r="B26" s="79"/>
      <c r="C26" s="79"/>
      <c r="D26" s="79"/>
      <c r="E26" s="80"/>
      <c r="F26" s="50"/>
      <c r="G26" s="14"/>
      <c r="H26" s="99"/>
    </row>
    <row r="27" spans="1:8" ht="18" customHeight="1">
      <c r="A27" s="78" t="s">
        <v>92</v>
      </c>
      <c r="B27" s="79"/>
      <c r="C27" s="79"/>
      <c r="D27" s="79"/>
      <c r="E27" s="80"/>
      <c r="F27" s="50"/>
      <c r="G27" s="14"/>
      <c r="H27" s="99"/>
    </row>
    <row r="28" spans="1:8" ht="18" customHeight="1">
      <c r="A28" s="78" t="s">
        <v>93</v>
      </c>
      <c r="B28" s="79"/>
      <c r="C28" s="79"/>
      <c r="D28" s="79"/>
      <c r="E28" s="80"/>
      <c r="F28" s="50"/>
      <c r="G28" s="14"/>
      <c r="H28" s="99"/>
    </row>
    <row r="29" spans="1:8" ht="18" customHeight="1">
      <c r="A29" s="78"/>
      <c r="B29" s="79"/>
      <c r="C29" s="79"/>
      <c r="D29" s="79"/>
      <c r="E29" s="80"/>
      <c r="F29" s="50"/>
      <c r="G29" s="14"/>
      <c r="H29" s="99"/>
    </row>
    <row r="30" spans="1:8" ht="18" customHeight="1" thickBot="1">
      <c r="A30" s="77" t="s">
        <v>94</v>
      </c>
      <c r="B30" s="111">
        <f>SUM(B21:B29)</f>
        <v>0</v>
      </c>
      <c r="C30" s="111">
        <f>SUM(C21:C29)</f>
        <v>0</v>
      </c>
      <c r="D30" s="111">
        <f>SUM(D21:D29)</f>
        <v>0</v>
      </c>
      <c r="E30" s="112">
        <f>SUM(E21:E29)</f>
        <v>0</v>
      </c>
      <c r="F30" s="50"/>
      <c r="G30" s="14"/>
      <c r="H30" s="99"/>
    </row>
    <row r="31" spans="1:8" ht="18" customHeight="1" thickTop="1">
      <c r="A31" s="122"/>
      <c r="B31" s="125"/>
      <c r="C31" s="125"/>
      <c r="D31" s="125"/>
      <c r="E31" s="125"/>
      <c r="F31" s="47"/>
      <c r="G31" s="5"/>
      <c r="H31" s="124"/>
    </row>
    <row r="32" spans="1:8" ht="18" customHeight="1">
      <c r="A32" s="122"/>
      <c r="B32" s="125"/>
      <c r="C32" s="125"/>
      <c r="D32" s="125"/>
      <c r="E32" s="125"/>
      <c r="F32" s="47"/>
      <c r="G32" s="5"/>
      <c r="H32" s="124"/>
    </row>
    <row r="33" spans="1:8" ht="18" customHeight="1">
      <c r="A33" s="122"/>
      <c r="B33" s="125"/>
      <c r="C33" s="125"/>
      <c r="D33" s="125"/>
      <c r="E33" s="125"/>
      <c r="F33" s="47"/>
      <c r="G33" s="5"/>
      <c r="H33" s="124"/>
    </row>
    <row r="34" spans="1:8" ht="18" customHeight="1">
      <c r="A34" s="122"/>
      <c r="B34" s="125"/>
      <c r="C34" s="125"/>
      <c r="D34" s="125"/>
      <c r="E34" s="125"/>
      <c r="F34" s="47"/>
      <c r="G34" s="5"/>
      <c r="H34" s="124"/>
    </row>
    <row r="35" spans="1:8" ht="18" customHeight="1">
      <c r="A35" s="122"/>
      <c r="B35" s="125"/>
      <c r="C35" s="125"/>
      <c r="D35" s="125"/>
      <c r="E35" s="125"/>
      <c r="F35" s="47"/>
      <c r="G35" s="5"/>
      <c r="H35" s="124"/>
    </row>
    <row r="36" spans="1:8" ht="18" customHeight="1">
      <c r="A36" s="122"/>
      <c r="B36" s="125"/>
      <c r="C36" s="125"/>
      <c r="D36" s="125"/>
      <c r="E36" s="125"/>
      <c r="F36" s="47"/>
      <c r="G36" s="5"/>
      <c r="H36" s="124"/>
    </row>
    <row r="37" spans="1:8" ht="18" customHeight="1">
      <c r="A37" s="122"/>
      <c r="B37" s="125"/>
      <c r="C37" s="125"/>
      <c r="D37" s="125"/>
      <c r="E37" s="125"/>
      <c r="F37" s="47"/>
      <c r="G37" s="5"/>
      <c r="H37" s="124"/>
    </row>
    <row r="38" spans="1:8" s="11" customFormat="1" ht="12.75">
      <c r="A38" s="129" t="s">
        <v>53</v>
      </c>
      <c r="B38" s="129"/>
      <c r="C38" s="129"/>
      <c r="D38" s="129"/>
      <c r="E38" s="129"/>
      <c r="F38" s="157"/>
      <c r="G38" s="157"/>
      <c r="H38" s="157"/>
    </row>
    <row r="39" spans="1:8" ht="12.75">
      <c r="A39" s="11" t="str">
        <f>'II. PS-Salaries (pg.3)'!A38</f>
        <v>Cost Report (Contracted Community Services Format)</v>
      </c>
      <c r="B39" s="11"/>
      <c r="C39" s="11"/>
      <c r="D39" s="11"/>
      <c r="E39" s="43">
        <f>'Cover(pg.1)'!E32</f>
        <v>0</v>
      </c>
      <c r="H39" s="116" t="str">
        <f>'II. PS-Salaries (pg.3)'!H38</f>
        <v>REV 03/16/18</v>
      </c>
    </row>
  </sheetData>
  <sheetProtection/>
  <mergeCells count="3">
    <mergeCell ref="A1:H1"/>
    <mergeCell ref="A2:H2"/>
    <mergeCell ref="A38:H38"/>
  </mergeCells>
  <dataValidations count="1">
    <dataValidation allowBlank="1" showInputMessage="1" showErrorMessage="1" promptTitle="Formula" prompt="Please do not change" sqref="B16:F16 E14:F15 H14 H16 B30:E37"/>
  </dataValidations>
  <printOptions horizontalCentered="1"/>
  <pageMargins left="0.5" right="0.25" top="0.31" bottom="0.21" header="0.3" footer="0.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11"/>
  <sheetViews>
    <sheetView showZeros="0" zoomScalePageLayoutView="0" workbookViewId="0" topLeftCell="A7">
      <selection activeCell="B25" sqref="B25"/>
    </sheetView>
  </sheetViews>
  <sheetFormatPr defaultColWidth="9.140625" defaultRowHeight="12.75"/>
  <cols>
    <col min="1" max="1" width="50.421875" style="1" customWidth="1"/>
    <col min="2" max="5" width="14.7109375" style="1" customWidth="1"/>
    <col min="6" max="6" width="17.57421875" style="1" customWidth="1"/>
    <col min="7" max="7" width="12.140625" style="1" customWidth="1"/>
    <col min="8" max="8" width="12.421875" style="1" customWidth="1"/>
    <col min="9" max="16384" width="9.140625" style="1" customWidth="1"/>
  </cols>
  <sheetData>
    <row r="1" spans="1:8" ht="12.75">
      <c r="A1" s="131" t="s">
        <v>100</v>
      </c>
      <c r="B1" s="131"/>
      <c r="C1" s="131"/>
      <c r="D1" s="131"/>
      <c r="E1" s="131"/>
      <c r="F1" s="157"/>
      <c r="G1" s="157"/>
      <c r="H1" s="157"/>
    </row>
    <row r="2" spans="1:8" ht="12.75">
      <c r="A2" s="131" t="str">
        <f>'Cover(pg.1)'!A2:E2</f>
        <v>DIVISION OF HIV AND STD PROGRAMS</v>
      </c>
      <c r="B2" s="131"/>
      <c r="C2" s="131"/>
      <c r="D2" s="131"/>
      <c r="E2" s="131"/>
      <c r="F2" s="157"/>
      <c r="G2" s="157"/>
      <c r="H2" s="157"/>
    </row>
    <row r="4" spans="7:8" ht="13.5" thickBot="1">
      <c r="G4" s="31"/>
      <c r="H4" s="31"/>
    </row>
    <row r="5" spans="2:8" ht="13.5" thickTop="1">
      <c r="B5" s="25" t="s">
        <v>20</v>
      </c>
      <c r="C5" s="26" t="str">
        <f>'Cover(pg.1)'!B7</f>
        <v>enter your Agency Name</v>
      </c>
      <c r="D5" s="27"/>
      <c r="E5" s="33"/>
      <c r="F5" s="27"/>
      <c r="G5" s="27"/>
      <c r="H5" s="83"/>
    </row>
    <row r="6" spans="2:8" ht="12.75">
      <c r="B6" s="29" t="s">
        <v>1</v>
      </c>
      <c r="C6" s="68" t="str">
        <f>'Cover(pg.1)'!B14</f>
        <v>enter your Contract Number</v>
      </c>
      <c r="D6" s="15" t="s">
        <v>22</v>
      </c>
      <c r="E6" s="68" t="str">
        <f>'Cover(pg.1)'!E18</f>
        <v>enter budget period</v>
      </c>
      <c r="F6" s="3"/>
      <c r="G6" s="7"/>
      <c r="H6" s="36"/>
    </row>
    <row r="7" spans="1:8" ht="13.5">
      <c r="A7" s="21"/>
      <c r="B7" s="29" t="s">
        <v>19</v>
      </c>
      <c r="C7" s="39" t="str">
        <f>'Cover(pg.1)'!E14</f>
        <v>enter schedule number</v>
      </c>
      <c r="D7" s="15" t="s">
        <v>21</v>
      </c>
      <c r="E7" s="34" t="str">
        <f>'Cover(pg.1)'!B12</f>
        <v>enter the Service Category</v>
      </c>
      <c r="F7" s="7"/>
      <c r="G7" s="7"/>
      <c r="H7" s="36"/>
    </row>
    <row r="8" spans="1:8" ht="13.5" thickBot="1">
      <c r="A8" s="12"/>
      <c r="B8" s="30"/>
      <c r="C8" s="31"/>
      <c r="D8" s="32"/>
      <c r="E8" s="31"/>
      <c r="F8" s="31"/>
      <c r="G8" s="31"/>
      <c r="H8" s="37"/>
    </row>
    <row r="9" ht="13.5" thickTop="1">
      <c r="A9" s="1" t="s">
        <v>47</v>
      </c>
    </row>
    <row r="11" spans="1:8" ht="12.75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122</v>
      </c>
      <c r="H11" s="8" t="s">
        <v>140</v>
      </c>
    </row>
    <row r="12" spans="1:8" ht="38.25">
      <c r="A12" s="16" t="s">
        <v>14</v>
      </c>
      <c r="B12" s="16" t="s">
        <v>17</v>
      </c>
      <c r="C12" s="16" t="s">
        <v>74</v>
      </c>
      <c r="D12" s="17" t="s">
        <v>69</v>
      </c>
      <c r="E12" s="16" t="s">
        <v>70</v>
      </c>
      <c r="F12" s="16" t="s">
        <v>72</v>
      </c>
      <c r="G12" s="16" t="s">
        <v>128</v>
      </c>
      <c r="H12" s="16" t="s">
        <v>127</v>
      </c>
    </row>
    <row r="13" spans="1:6" ht="12.75">
      <c r="A13" s="56" t="s">
        <v>23</v>
      </c>
      <c r="B13" s="5"/>
      <c r="C13" s="5"/>
      <c r="D13" s="5"/>
      <c r="E13" s="5"/>
      <c r="F13" s="38"/>
    </row>
    <row r="14" spans="1:8" ht="18" customHeight="1">
      <c r="A14" s="14" t="s">
        <v>129</v>
      </c>
      <c r="B14" s="44"/>
      <c r="C14" s="44"/>
      <c r="D14" s="44"/>
      <c r="E14" s="104">
        <f>C14+D14</f>
        <v>0</v>
      </c>
      <c r="F14" s="104">
        <f>B14-E14</f>
        <v>0</v>
      </c>
      <c r="G14" s="89"/>
      <c r="H14" s="113">
        <f>ROUND(IF(E14&lt;B14,E14*G14,B14*G14),0)</f>
        <v>0</v>
      </c>
    </row>
    <row r="15" spans="1:8" ht="18" customHeight="1">
      <c r="A15" s="6" t="s">
        <v>144</v>
      </c>
      <c r="B15" s="44">
        <v>0</v>
      </c>
      <c r="C15" s="44"/>
      <c r="D15" s="44"/>
      <c r="E15" s="104">
        <f>C15+D15</f>
        <v>0</v>
      </c>
      <c r="F15" s="104">
        <f>B15-E15</f>
        <v>0</v>
      </c>
      <c r="G15" s="89">
        <v>0</v>
      </c>
      <c r="H15" s="113">
        <f>ROUND(IF(E15&lt;B15,E15*G15,B15*G15),0)</f>
        <v>0</v>
      </c>
    </row>
    <row r="16" spans="1:8" ht="18" customHeight="1">
      <c r="A16" s="6"/>
      <c r="B16" s="44"/>
      <c r="C16" s="44"/>
      <c r="D16" s="44"/>
      <c r="E16" s="104">
        <f>C16+D16</f>
        <v>0</v>
      </c>
      <c r="F16" s="104">
        <f>B16-E16</f>
        <v>0</v>
      </c>
      <c r="G16" s="89">
        <v>0</v>
      </c>
      <c r="H16" s="113">
        <f>ROUND(IF(E16&lt;B16,E16*G16,B16*G16),0)</f>
        <v>0</v>
      </c>
    </row>
    <row r="17" spans="1:8" ht="18" customHeight="1">
      <c r="A17" s="55" t="s">
        <v>24</v>
      </c>
      <c r="B17" s="104">
        <f>SUM(B14:B16)</f>
        <v>0</v>
      </c>
      <c r="C17" s="104">
        <f>SUM(C14:C16)</f>
        <v>0</v>
      </c>
      <c r="D17" s="104">
        <f>SUM(D14:D16)</f>
        <v>0</v>
      </c>
      <c r="E17" s="104">
        <f>SUM(E14:E16)</f>
        <v>0</v>
      </c>
      <c r="F17" s="104">
        <f>SUM(F14:F16)</f>
        <v>0</v>
      </c>
      <c r="G17" s="44"/>
      <c r="H17" s="113">
        <f>SUM(H14:H16)</f>
        <v>0</v>
      </c>
    </row>
    <row r="18" spans="1:8" ht="18" customHeight="1">
      <c r="A18" s="6"/>
      <c r="B18" s="46"/>
      <c r="C18" s="46"/>
      <c r="D18" s="46"/>
      <c r="E18" s="46"/>
      <c r="F18" s="50"/>
      <c r="G18" s="50"/>
      <c r="H18" s="100"/>
    </row>
    <row r="19" spans="1:8" ht="18" customHeight="1">
      <c r="A19" s="57" t="s">
        <v>25</v>
      </c>
      <c r="B19" s="46"/>
      <c r="C19" s="46"/>
      <c r="D19" s="46"/>
      <c r="E19" s="46"/>
      <c r="F19" s="50"/>
      <c r="G19" s="50"/>
      <c r="H19" s="100"/>
    </row>
    <row r="20" spans="1:8" ht="18" customHeight="1">
      <c r="A20" s="14"/>
      <c r="B20" s="44"/>
      <c r="C20" s="44"/>
      <c r="D20" s="44"/>
      <c r="E20" s="104">
        <f>C20+D20</f>
        <v>0</v>
      </c>
      <c r="F20" s="104">
        <f>B20-E20</f>
        <v>0</v>
      </c>
      <c r="G20" s="89">
        <v>0</v>
      </c>
      <c r="H20" s="113">
        <f>ROUND(IF(E20&lt;B20,E20*G20,B20*G20),0)</f>
        <v>0</v>
      </c>
    </row>
    <row r="21" spans="1:8" ht="18" customHeight="1">
      <c r="A21" s="14"/>
      <c r="B21" s="44"/>
      <c r="C21" s="44"/>
      <c r="D21" s="44"/>
      <c r="E21" s="104">
        <f>C21+D21</f>
        <v>0</v>
      </c>
      <c r="F21" s="104">
        <f>B21-E21</f>
        <v>0</v>
      </c>
      <c r="G21" s="89">
        <v>0</v>
      </c>
      <c r="H21" s="113">
        <f>ROUND(IF(E21&lt;B21,E21*G21,B21*G21),0)</f>
        <v>0</v>
      </c>
    </row>
    <row r="22" spans="1:8" ht="18" customHeight="1">
      <c r="A22" s="55" t="s">
        <v>26</v>
      </c>
      <c r="B22" s="104">
        <f aca="true" t="shared" si="0" ref="B22:H22">SUM(B20:B21)</f>
        <v>0</v>
      </c>
      <c r="C22" s="104">
        <f t="shared" si="0"/>
        <v>0</v>
      </c>
      <c r="D22" s="104">
        <f t="shared" si="0"/>
        <v>0</v>
      </c>
      <c r="E22" s="104">
        <f t="shared" si="0"/>
        <v>0</v>
      </c>
      <c r="F22" s="104">
        <f t="shared" si="0"/>
        <v>0</v>
      </c>
      <c r="G22" s="44">
        <f t="shared" si="0"/>
        <v>0</v>
      </c>
      <c r="H22" s="113">
        <f t="shared" si="0"/>
        <v>0</v>
      </c>
    </row>
    <row r="23" spans="1:8" ht="18" customHeight="1">
      <c r="A23" s="6"/>
      <c r="B23" s="46"/>
      <c r="C23" s="46"/>
      <c r="D23" s="46"/>
      <c r="E23" s="46"/>
      <c r="F23" s="50"/>
      <c r="G23" s="50"/>
      <c r="H23" s="100"/>
    </row>
    <row r="24" spans="1:8" ht="18" customHeight="1">
      <c r="A24" s="57" t="s">
        <v>27</v>
      </c>
      <c r="B24" s="46"/>
      <c r="C24" s="46"/>
      <c r="D24" s="46"/>
      <c r="E24" s="46"/>
      <c r="F24" s="50"/>
      <c r="G24" s="50"/>
      <c r="H24" s="100"/>
    </row>
    <row r="25" spans="1:8" ht="18" customHeight="1">
      <c r="A25" s="14" t="s">
        <v>130</v>
      </c>
      <c r="B25" s="44"/>
      <c r="C25" s="44"/>
      <c r="D25" s="44"/>
      <c r="E25" s="104">
        <f>C25+D25</f>
        <v>0</v>
      </c>
      <c r="F25" s="104">
        <f>B25-E25</f>
        <v>0</v>
      </c>
      <c r="G25" s="89"/>
      <c r="H25" s="113">
        <f>ROUND(IF(E25&lt;B25,E25*G25,B25*G25),0)</f>
        <v>0</v>
      </c>
    </row>
    <row r="26" spans="1:8" ht="18" customHeight="1">
      <c r="A26" s="14" t="s">
        <v>131</v>
      </c>
      <c r="B26" s="44"/>
      <c r="C26" s="44"/>
      <c r="D26" s="44"/>
      <c r="E26" s="104">
        <f>C26+D26</f>
        <v>0</v>
      </c>
      <c r="F26" s="104">
        <f>B26-E26</f>
        <v>0</v>
      </c>
      <c r="G26" s="89">
        <v>0</v>
      </c>
      <c r="H26" s="113">
        <f>ROUND(IF(E26&lt;B26,E26*G26,B26*G26),0)</f>
        <v>0</v>
      </c>
    </row>
    <row r="27" spans="1:8" ht="18" customHeight="1">
      <c r="A27" s="14" t="s">
        <v>134</v>
      </c>
      <c r="B27" s="44"/>
      <c r="C27" s="44"/>
      <c r="D27" s="44"/>
      <c r="E27" s="104">
        <f>C27+D27</f>
        <v>0</v>
      </c>
      <c r="F27" s="104">
        <f>B27-E27</f>
        <v>0</v>
      </c>
      <c r="G27" s="89">
        <v>0</v>
      </c>
      <c r="H27" s="113">
        <f>ROUND(IF(E27&lt;B27,E27*G27,B27*G27),0)</f>
        <v>0</v>
      </c>
    </row>
    <row r="28" spans="1:8" ht="18" customHeight="1">
      <c r="A28" s="55" t="s">
        <v>28</v>
      </c>
      <c r="B28" s="104">
        <f>SUM(B25:B27)</f>
        <v>0</v>
      </c>
      <c r="C28" s="104">
        <f>SUM(C25:C27)</f>
        <v>0</v>
      </c>
      <c r="D28" s="104">
        <f>SUM(D25:D27)</f>
        <v>0</v>
      </c>
      <c r="E28" s="104">
        <f>SUM(E25:E27)</f>
        <v>0</v>
      </c>
      <c r="F28" s="104">
        <f>SUM(F25:F27)</f>
        <v>0</v>
      </c>
      <c r="G28" s="44"/>
      <c r="H28" s="113">
        <f>SUM(H25:H27)</f>
        <v>0</v>
      </c>
    </row>
    <row r="29" spans="1:8" ht="18" customHeight="1">
      <c r="A29" s="59"/>
      <c r="B29" s="121"/>
      <c r="C29" s="121"/>
      <c r="D29" s="121"/>
      <c r="E29" s="121"/>
      <c r="F29" s="121"/>
      <c r="G29" s="121"/>
      <c r="H29" s="126"/>
    </row>
    <row r="30" spans="1:8" ht="18" customHeight="1">
      <c r="A30" s="122"/>
      <c r="B30" s="123"/>
      <c r="C30" s="123"/>
      <c r="D30" s="123"/>
      <c r="E30" s="123"/>
      <c r="F30" s="123"/>
      <c r="G30" s="123"/>
      <c r="H30" s="127"/>
    </row>
    <row r="31" spans="1:8" ht="18" customHeight="1">
      <c r="A31" s="122"/>
      <c r="B31" s="123"/>
      <c r="C31" s="123"/>
      <c r="D31" s="123"/>
      <c r="E31" s="123"/>
      <c r="F31" s="123"/>
      <c r="G31" s="123"/>
      <c r="H31" s="127"/>
    </row>
    <row r="32" spans="1:8" ht="18" customHeight="1">
      <c r="A32" s="122"/>
      <c r="B32" s="123"/>
      <c r="C32" s="123"/>
      <c r="D32" s="123"/>
      <c r="E32" s="123"/>
      <c r="F32" s="123"/>
      <c r="G32" s="123"/>
      <c r="H32" s="127"/>
    </row>
    <row r="33" spans="1:8" ht="18" customHeight="1">
      <c r="A33" s="122"/>
      <c r="B33" s="123"/>
      <c r="C33" s="123"/>
      <c r="D33" s="123"/>
      <c r="E33" s="123"/>
      <c r="F33" s="123"/>
      <c r="G33" s="123"/>
      <c r="H33" s="127"/>
    </row>
    <row r="34" spans="1:8" ht="18" customHeight="1">
      <c r="A34" s="122"/>
      <c r="B34" s="123"/>
      <c r="C34" s="123"/>
      <c r="D34" s="123"/>
      <c r="E34" s="123"/>
      <c r="F34" s="123"/>
      <c r="G34" s="123"/>
      <c r="H34" s="127"/>
    </row>
    <row r="35" spans="1:8" ht="18" customHeight="1">
      <c r="A35" s="122"/>
      <c r="B35" s="123"/>
      <c r="C35" s="123"/>
      <c r="D35" s="123"/>
      <c r="E35" s="123"/>
      <c r="F35" s="123"/>
      <c r="G35" s="123"/>
      <c r="H35" s="127"/>
    </row>
    <row r="36" spans="1:8" ht="18" customHeight="1">
      <c r="A36" s="122"/>
      <c r="B36" s="123"/>
      <c r="C36" s="123"/>
      <c r="D36" s="123"/>
      <c r="E36" s="123"/>
      <c r="F36" s="123"/>
      <c r="G36" s="123"/>
      <c r="H36" s="127"/>
    </row>
    <row r="37" spans="1:8" ht="18" customHeight="1">
      <c r="A37" s="122"/>
      <c r="B37" s="123"/>
      <c r="C37" s="123"/>
      <c r="D37" s="123"/>
      <c r="E37" s="123"/>
      <c r="F37" s="123"/>
      <c r="G37" s="123"/>
      <c r="H37" s="127"/>
    </row>
    <row r="38" spans="1:8" ht="14.25" customHeight="1">
      <c r="A38" s="155"/>
      <c r="B38" s="155"/>
      <c r="C38" s="155"/>
      <c r="D38" s="155"/>
      <c r="E38" s="155"/>
      <c r="F38" s="155"/>
      <c r="G38" s="156"/>
      <c r="H38" s="156"/>
    </row>
    <row r="39" spans="1:8" s="11" customFormat="1" ht="12.75">
      <c r="A39" s="129" t="s">
        <v>54</v>
      </c>
      <c r="B39" s="129"/>
      <c r="C39" s="129"/>
      <c r="D39" s="129"/>
      <c r="E39" s="129"/>
      <c r="F39" s="157"/>
      <c r="G39" s="157"/>
      <c r="H39" s="157"/>
    </row>
    <row r="40" spans="1:8" s="11" customFormat="1" ht="12.75">
      <c r="A40" s="11" t="str">
        <f>'Cover(pg.1)'!A45</f>
        <v>Cost Report (Contracted Community Services Format)</v>
      </c>
      <c r="F40" s="43"/>
      <c r="H40" s="11" t="str">
        <f>'Cover(pg.1)'!E45</f>
        <v>REV 03/16/18</v>
      </c>
    </row>
    <row r="41" spans="1:8" ht="12.75">
      <c r="A41" s="131" t="s">
        <v>100</v>
      </c>
      <c r="B41" s="131"/>
      <c r="C41" s="131"/>
      <c r="D41" s="131"/>
      <c r="E41" s="131"/>
      <c r="F41" s="157"/>
      <c r="G41" s="157"/>
      <c r="H41" s="157"/>
    </row>
    <row r="42" spans="1:8" ht="12.75">
      <c r="A42" s="131" t="str">
        <f>A2</f>
        <v>DIVISION OF HIV AND STD PROGRAMS</v>
      </c>
      <c r="B42" s="131"/>
      <c r="C42" s="131"/>
      <c r="D42" s="131"/>
      <c r="E42" s="131"/>
      <c r="F42" s="157"/>
      <c r="G42" s="157"/>
      <c r="H42" s="157"/>
    </row>
    <row r="43" spans="7:8" ht="13.5" thickBot="1">
      <c r="G43" s="31"/>
      <c r="H43" s="31"/>
    </row>
    <row r="44" spans="2:8" ht="13.5" thickTop="1">
      <c r="B44" s="25" t="s">
        <v>20</v>
      </c>
      <c r="C44" s="26" t="str">
        <f>'Cover(pg.1)'!B7</f>
        <v>enter your Agency Name</v>
      </c>
      <c r="D44" s="27"/>
      <c r="E44" s="33"/>
      <c r="F44" s="27"/>
      <c r="G44" s="27"/>
      <c r="H44" s="83"/>
    </row>
    <row r="45" spans="2:8" ht="12.75">
      <c r="B45" s="29" t="s">
        <v>1</v>
      </c>
      <c r="C45" s="68" t="str">
        <f>'Cover(pg.1)'!B14</f>
        <v>enter your Contract Number</v>
      </c>
      <c r="D45" s="15" t="s">
        <v>22</v>
      </c>
      <c r="E45" s="68" t="str">
        <f>'Cover(pg.1)'!E18</f>
        <v>enter budget period</v>
      </c>
      <c r="F45" s="3"/>
      <c r="G45" s="7"/>
      <c r="H45" s="36"/>
    </row>
    <row r="46" spans="1:8" ht="13.5">
      <c r="A46" s="21"/>
      <c r="B46" s="29" t="s">
        <v>19</v>
      </c>
      <c r="C46" s="39" t="str">
        <f>'Cover(pg.1)'!E14</f>
        <v>enter schedule number</v>
      </c>
      <c r="D46" s="15" t="s">
        <v>21</v>
      </c>
      <c r="E46" s="34" t="str">
        <f>'Cover(pg.1)'!B12</f>
        <v>enter the Service Category</v>
      </c>
      <c r="F46" s="7"/>
      <c r="G46" s="7"/>
      <c r="H46" s="36"/>
    </row>
    <row r="47" spans="1:8" ht="13.5" thickBot="1">
      <c r="A47" s="12"/>
      <c r="B47" s="30"/>
      <c r="C47" s="31"/>
      <c r="D47" s="32"/>
      <c r="E47" s="31"/>
      <c r="F47" s="31"/>
      <c r="G47" s="31"/>
      <c r="H47" s="37"/>
    </row>
    <row r="48" ht="13.5" thickTop="1">
      <c r="A48" s="1" t="s">
        <v>48</v>
      </c>
    </row>
    <row r="50" spans="1:8" ht="12.75">
      <c r="A50" s="8" t="s">
        <v>8</v>
      </c>
      <c r="B50" s="8" t="s">
        <v>9</v>
      </c>
      <c r="C50" s="8" t="s">
        <v>10</v>
      </c>
      <c r="D50" s="8" t="s">
        <v>11</v>
      </c>
      <c r="E50" s="8" t="s">
        <v>12</v>
      </c>
      <c r="F50" s="8" t="s">
        <v>13</v>
      </c>
      <c r="G50" s="8" t="s">
        <v>122</v>
      </c>
      <c r="H50" s="8" t="s">
        <v>140</v>
      </c>
    </row>
    <row r="51" spans="1:8" ht="38.25">
      <c r="A51" s="16" t="s">
        <v>14</v>
      </c>
      <c r="B51" s="16" t="s">
        <v>17</v>
      </c>
      <c r="C51" s="16" t="s">
        <v>74</v>
      </c>
      <c r="D51" s="17" t="s">
        <v>69</v>
      </c>
      <c r="E51" s="16" t="s">
        <v>70</v>
      </c>
      <c r="F51" s="16" t="s">
        <v>71</v>
      </c>
      <c r="G51" s="16" t="s">
        <v>128</v>
      </c>
      <c r="H51" s="16" t="s">
        <v>127</v>
      </c>
    </row>
    <row r="52" spans="1:6" ht="18" customHeight="1">
      <c r="A52" s="58" t="s">
        <v>29</v>
      </c>
      <c r="B52" s="13"/>
      <c r="C52" s="13"/>
      <c r="D52" s="13"/>
      <c r="E52" s="13"/>
      <c r="F52" s="9"/>
    </row>
    <row r="53" spans="1:8" ht="18" customHeight="1">
      <c r="A53" s="14" t="s">
        <v>132</v>
      </c>
      <c r="B53" s="44"/>
      <c r="C53" s="44"/>
      <c r="D53" s="44"/>
      <c r="E53" s="104">
        <f aca="true" t="shared" si="1" ref="E53:E65">C53+D53</f>
        <v>0</v>
      </c>
      <c r="F53" s="104">
        <f aca="true" t="shared" si="2" ref="F53:F65">B53-E53</f>
        <v>0</v>
      </c>
      <c r="G53" s="89"/>
      <c r="H53" s="114">
        <f aca="true" t="shared" si="3" ref="H53:H65">IF(E53&lt;B53,E53*G53,B53*G53)</f>
        <v>0</v>
      </c>
    </row>
    <row r="54" spans="1:8" ht="18" customHeight="1">
      <c r="A54" s="2" t="s">
        <v>133</v>
      </c>
      <c r="B54" s="44"/>
      <c r="C54" s="44"/>
      <c r="D54" s="44"/>
      <c r="E54" s="104">
        <f t="shared" si="1"/>
        <v>0</v>
      </c>
      <c r="F54" s="104">
        <f t="shared" si="2"/>
        <v>0</v>
      </c>
      <c r="G54" s="89"/>
      <c r="H54" s="114">
        <f t="shared" si="3"/>
        <v>0</v>
      </c>
    </row>
    <row r="55" spans="1:8" ht="18" customHeight="1">
      <c r="A55" s="6" t="s">
        <v>135</v>
      </c>
      <c r="B55" s="44"/>
      <c r="C55" s="44"/>
      <c r="D55" s="44"/>
      <c r="E55" s="104">
        <f t="shared" si="1"/>
        <v>0</v>
      </c>
      <c r="F55" s="104">
        <f t="shared" si="2"/>
        <v>0</v>
      </c>
      <c r="G55" s="89"/>
      <c r="H55" s="114">
        <f t="shared" si="3"/>
        <v>0</v>
      </c>
    </row>
    <row r="56" spans="1:8" ht="18" customHeight="1">
      <c r="A56" s="6" t="s">
        <v>136</v>
      </c>
      <c r="B56" s="44"/>
      <c r="C56" s="44"/>
      <c r="D56" s="44"/>
      <c r="E56" s="104">
        <f t="shared" si="1"/>
        <v>0</v>
      </c>
      <c r="F56" s="104">
        <f t="shared" si="2"/>
        <v>0</v>
      </c>
      <c r="G56" s="89"/>
      <c r="H56" s="114">
        <f t="shared" si="3"/>
        <v>0</v>
      </c>
    </row>
    <row r="57" spans="1:8" ht="18" customHeight="1">
      <c r="A57" s="6" t="s">
        <v>137</v>
      </c>
      <c r="B57" s="44"/>
      <c r="C57" s="44"/>
      <c r="D57" s="44"/>
      <c r="E57" s="104">
        <f t="shared" si="1"/>
        <v>0</v>
      </c>
      <c r="F57" s="104">
        <f t="shared" si="2"/>
        <v>0</v>
      </c>
      <c r="G57" s="89"/>
      <c r="H57" s="114">
        <f t="shared" si="3"/>
        <v>0</v>
      </c>
    </row>
    <row r="58" spans="1:8" ht="18" customHeight="1">
      <c r="A58" s="6" t="s">
        <v>138</v>
      </c>
      <c r="B58" s="44"/>
      <c r="C58" s="44"/>
      <c r="D58" s="44"/>
      <c r="E58" s="104">
        <f t="shared" si="1"/>
        <v>0</v>
      </c>
      <c r="F58" s="104">
        <f t="shared" si="2"/>
        <v>0</v>
      </c>
      <c r="G58" s="89"/>
      <c r="H58" s="114">
        <f t="shared" si="3"/>
        <v>0</v>
      </c>
    </row>
    <row r="59" spans="1:8" ht="18" customHeight="1">
      <c r="A59" s="6"/>
      <c r="B59" s="44"/>
      <c r="C59" s="44"/>
      <c r="D59" s="44"/>
      <c r="E59" s="104">
        <f t="shared" si="1"/>
        <v>0</v>
      </c>
      <c r="F59" s="104">
        <f t="shared" si="2"/>
        <v>0</v>
      </c>
      <c r="G59" s="89"/>
      <c r="H59" s="114">
        <f t="shared" si="3"/>
        <v>0</v>
      </c>
    </row>
    <row r="60" spans="1:8" ht="18" customHeight="1">
      <c r="A60" s="6"/>
      <c r="B60" s="44"/>
      <c r="C60" s="44"/>
      <c r="D60" s="44"/>
      <c r="E60" s="104">
        <f t="shared" si="1"/>
        <v>0</v>
      </c>
      <c r="F60" s="104">
        <f t="shared" si="2"/>
        <v>0</v>
      </c>
      <c r="G60" s="89"/>
      <c r="H60" s="114">
        <f t="shared" si="3"/>
        <v>0</v>
      </c>
    </row>
    <row r="61" spans="1:8" ht="18" customHeight="1">
      <c r="A61" s="6"/>
      <c r="B61" s="44"/>
      <c r="C61" s="44"/>
      <c r="D61" s="44"/>
      <c r="E61" s="104">
        <f t="shared" si="1"/>
        <v>0</v>
      </c>
      <c r="F61" s="104">
        <f t="shared" si="2"/>
        <v>0</v>
      </c>
      <c r="G61" s="89"/>
      <c r="H61" s="114">
        <f t="shared" si="3"/>
        <v>0</v>
      </c>
    </row>
    <row r="62" spans="1:8" ht="18" customHeight="1">
      <c r="A62" s="6"/>
      <c r="B62" s="44"/>
      <c r="C62" s="44"/>
      <c r="D62" s="44"/>
      <c r="E62" s="104">
        <f t="shared" si="1"/>
        <v>0</v>
      </c>
      <c r="F62" s="104">
        <f t="shared" si="2"/>
        <v>0</v>
      </c>
      <c r="G62" s="89"/>
      <c r="H62" s="114">
        <f t="shared" si="3"/>
        <v>0</v>
      </c>
    </row>
    <row r="63" spans="1:8" ht="18" customHeight="1">
      <c r="A63" s="6"/>
      <c r="B63" s="44"/>
      <c r="C63" s="44"/>
      <c r="D63" s="44"/>
      <c r="E63" s="104">
        <f t="shared" si="1"/>
        <v>0</v>
      </c>
      <c r="F63" s="104">
        <f t="shared" si="2"/>
        <v>0</v>
      </c>
      <c r="G63" s="89"/>
      <c r="H63" s="114">
        <f t="shared" si="3"/>
        <v>0</v>
      </c>
    </row>
    <row r="64" spans="1:8" ht="18" customHeight="1">
      <c r="A64" s="6"/>
      <c r="B64" s="44"/>
      <c r="C64" s="44"/>
      <c r="D64" s="44"/>
      <c r="E64" s="104">
        <f t="shared" si="1"/>
        <v>0</v>
      </c>
      <c r="F64" s="104">
        <f t="shared" si="2"/>
        <v>0</v>
      </c>
      <c r="G64" s="89"/>
      <c r="H64" s="114">
        <f t="shared" si="3"/>
        <v>0</v>
      </c>
    </row>
    <row r="65" spans="1:8" ht="18" customHeight="1">
      <c r="A65" s="6"/>
      <c r="B65" s="44"/>
      <c r="C65" s="44"/>
      <c r="D65" s="44"/>
      <c r="E65" s="104">
        <f t="shared" si="1"/>
        <v>0</v>
      </c>
      <c r="F65" s="104">
        <f t="shared" si="2"/>
        <v>0</v>
      </c>
      <c r="G65" s="89"/>
      <c r="H65" s="114">
        <f t="shared" si="3"/>
        <v>0</v>
      </c>
    </row>
    <row r="66" spans="1:8" ht="18" customHeight="1">
      <c r="A66" s="55" t="s">
        <v>37</v>
      </c>
      <c r="B66" s="104">
        <f>SUM(B53:B65)</f>
        <v>0</v>
      </c>
      <c r="C66" s="104">
        <f>SUM(C53:C65)</f>
        <v>0</v>
      </c>
      <c r="D66" s="104">
        <f>SUM(D53:D65)</f>
        <v>0</v>
      </c>
      <c r="E66" s="104">
        <f>SUM(E53:E65)</f>
        <v>0</v>
      </c>
      <c r="F66" s="104">
        <f>SUM(F53:F65)</f>
        <v>0</v>
      </c>
      <c r="G66" s="44"/>
      <c r="H66" s="114">
        <f>SUM(H53:H65)</f>
        <v>0</v>
      </c>
    </row>
    <row r="67" spans="1:8" ht="18" customHeight="1">
      <c r="A67" s="6"/>
      <c r="B67" s="46"/>
      <c r="C67" s="46"/>
      <c r="D67" s="46"/>
      <c r="E67" s="46"/>
      <c r="F67" s="50"/>
      <c r="H67" s="101"/>
    </row>
    <row r="68" spans="1:8" ht="18" customHeight="1">
      <c r="A68" s="57" t="s">
        <v>30</v>
      </c>
      <c r="B68" s="46"/>
      <c r="C68" s="46"/>
      <c r="D68" s="46"/>
      <c r="E68" s="46"/>
      <c r="F68" s="50"/>
      <c r="G68" s="14"/>
      <c r="H68" s="95"/>
    </row>
    <row r="69" spans="1:8" ht="18" customHeight="1">
      <c r="A69" s="6"/>
      <c r="B69" s="44"/>
      <c r="C69" s="44"/>
      <c r="D69" s="44"/>
      <c r="E69" s="104">
        <f>C69+D69</f>
        <v>0</v>
      </c>
      <c r="F69" s="104">
        <f>B69-E69</f>
        <v>0</v>
      </c>
      <c r="G69" s="89"/>
      <c r="H69" s="114">
        <f>IF(E69&lt;B69,E69*G69,B69*G69)</f>
        <v>0</v>
      </c>
    </row>
    <row r="70" spans="1:8" ht="18" customHeight="1">
      <c r="A70" s="6"/>
      <c r="B70" s="44"/>
      <c r="C70" s="44"/>
      <c r="D70" s="44"/>
      <c r="E70" s="104">
        <f>C70+D70</f>
        <v>0</v>
      </c>
      <c r="F70" s="104">
        <f>B70-E70</f>
        <v>0</v>
      </c>
      <c r="G70" s="89"/>
      <c r="H70" s="114">
        <f>IF(E70&lt;B70,E70*G70,B70*G70)</f>
        <v>0</v>
      </c>
    </row>
    <row r="71" spans="1:8" ht="18" customHeight="1">
      <c r="A71" s="6"/>
      <c r="B71" s="44"/>
      <c r="C71" s="44"/>
      <c r="D71" s="44"/>
      <c r="E71" s="104">
        <f>C71+D71</f>
        <v>0</v>
      </c>
      <c r="F71" s="104">
        <f>B71-E71</f>
        <v>0</v>
      </c>
      <c r="G71" s="89"/>
      <c r="H71" s="114">
        <f>IF(E71&lt;B71,E71*G71,B71*G71)</f>
        <v>0</v>
      </c>
    </row>
    <row r="72" spans="1:8" ht="18" customHeight="1">
      <c r="A72" s="55" t="s">
        <v>38</v>
      </c>
      <c r="B72" s="104">
        <f>SUM(B69:B71)</f>
        <v>0</v>
      </c>
      <c r="C72" s="104">
        <f>SUM(C69:C71)</f>
        <v>0</v>
      </c>
      <c r="D72" s="104">
        <f>SUM(D69:D71)</f>
        <v>0</v>
      </c>
      <c r="E72" s="104">
        <f>SUM(E69:E71)</f>
        <v>0</v>
      </c>
      <c r="F72" s="104">
        <f>SUM(F69:F71)</f>
        <v>0</v>
      </c>
      <c r="G72" s="44"/>
      <c r="H72" s="114">
        <f>SUM(H69:H71)</f>
        <v>0</v>
      </c>
    </row>
    <row r="73" spans="1:8" ht="18" customHeight="1">
      <c r="A73" s="59"/>
      <c r="B73" s="60"/>
      <c r="C73" s="60"/>
      <c r="D73" s="60"/>
      <c r="E73" s="60"/>
      <c r="F73" s="60"/>
      <c r="H73" s="96"/>
    </row>
    <row r="74" spans="1:8" ht="18" customHeight="1">
      <c r="A74" s="1" t="s">
        <v>75</v>
      </c>
      <c r="B74" s="47"/>
      <c r="C74" s="47"/>
      <c r="D74" s="47"/>
      <c r="E74" s="47"/>
      <c r="F74" s="47"/>
      <c r="H74" s="96"/>
    </row>
    <row r="75" spans="1:8" ht="18" customHeight="1">
      <c r="A75" s="55" t="s">
        <v>73</v>
      </c>
      <c r="B75" s="44"/>
      <c r="C75" s="44"/>
      <c r="D75" s="44"/>
      <c r="E75" s="104">
        <f>C75+D75</f>
        <v>0</v>
      </c>
      <c r="F75" s="104">
        <f>B75-E75</f>
        <v>0</v>
      </c>
      <c r="G75" s="89">
        <v>1</v>
      </c>
      <c r="H75" s="114">
        <f>IF(E75&lt;B75,E75*G75,B75*G75)</f>
        <v>0</v>
      </c>
    </row>
    <row r="76" spans="1:6" ht="18" customHeight="1">
      <c r="A76" s="122"/>
      <c r="B76" s="47"/>
      <c r="C76" s="47"/>
      <c r="D76" s="47"/>
      <c r="E76" s="47"/>
      <c r="F76" s="47"/>
    </row>
    <row r="77" spans="1:8" ht="12" customHeight="1">
      <c r="A77" s="155" t="s">
        <v>76</v>
      </c>
      <c r="B77" s="155"/>
      <c r="C77" s="155"/>
      <c r="D77" s="155"/>
      <c r="E77" s="155"/>
      <c r="F77" s="155"/>
      <c r="G77" s="155"/>
      <c r="H77" s="155"/>
    </row>
    <row r="78" spans="1:8" ht="18" customHeight="1">
      <c r="A78" s="11" t="str">
        <f>'Cover(pg.1)'!A45</f>
        <v>Cost Report (Contracted Community Services Format)</v>
      </c>
      <c r="B78" s="11"/>
      <c r="C78" s="11"/>
      <c r="D78" s="11"/>
      <c r="F78" s="43">
        <f>'II. PS-Benefits (pg.4) '!F38</f>
        <v>0</v>
      </c>
      <c r="H78" s="116" t="str">
        <f>'Cover(pg.1)'!E45</f>
        <v>REV 03/16/18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9" customHeight="1"/>
    <row r="111" s="11" customFormat="1" ht="12.75">
      <c r="F111" s="20"/>
    </row>
  </sheetData>
  <sheetProtection/>
  <mergeCells count="7">
    <mergeCell ref="A38:H38"/>
    <mergeCell ref="A77:H77"/>
    <mergeCell ref="A1:H1"/>
    <mergeCell ref="A2:H2"/>
    <mergeCell ref="A41:H41"/>
    <mergeCell ref="A42:H42"/>
    <mergeCell ref="A39:H39"/>
  </mergeCells>
  <dataValidations count="2">
    <dataValidation allowBlank="1" showInputMessage="1" showErrorMessage="1" promptTitle="Formula" prompt="Please do not change" sqref="B72:F72 B66:F66 E53:F65 E69:F71 H69:H72 H53:H66 H75 E75:F75"/>
    <dataValidation allowBlank="1" showInputMessage="1" showErrorMessage="1" prompt="Should be always 100%" sqref="G75"/>
  </dataValidations>
  <printOptions/>
  <pageMargins left="0.5" right="0.24" top="0.38" bottom="0.21" header="0.17" footer="0.2"/>
  <pageSetup horizontalDpi="600" verticalDpi="600" orientation="landscape" scale="85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70"/>
  <sheetViews>
    <sheetView showZeros="0" zoomScalePageLayoutView="0" workbookViewId="0" topLeftCell="A1">
      <selection activeCell="C7" sqref="C7"/>
    </sheetView>
  </sheetViews>
  <sheetFormatPr defaultColWidth="9.140625" defaultRowHeight="12.75"/>
  <cols>
    <col min="1" max="1" width="43.28125" style="1" customWidth="1"/>
    <col min="2" max="2" width="14.7109375" style="1" customWidth="1"/>
    <col min="3" max="3" width="13.421875" style="1" customWidth="1"/>
    <col min="4" max="4" width="14.421875" style="1" customWidth="1"/>
    <col min="5" max="6" width="14.7109375" style="1" customWidth="1"/>
    <col min="7" max="7" width="17.57421875" style="1" customWidth="1"/>
    <col min="8" max="16384" width="9.140625" style="1" customWidth="1"/>
  </cols>
  <sheetData>
    <row r="1" spans="1:7" ht="12.75">
      <c r="A1" s="131" t="s">
        <v>100</v>
      </c>
      <c r="B1" s="131"/>
      <c r="C1" s="131"/>
      <c r="D1" s="131"/>
      <c r="E1" s="131"/>
      <c r="F1" s="131"/>
      <c r="G1" s="157"/>
    </row>
    <row r="2" spans="1:7" ht="12.75">
      <c r="A2" s="131" t="str">
        <f>'Cover(pg.1)'!A2:E2</f>
        <v>DIVISION OF HIV AND STD PROGRAMS</v>
      </c>
      <c r="B2" s="131"/>
      <c r="C2" s="131"/>
      <c r="D2" s="131"/>
      <c r="E2" s="131"/>
      <c r="F2" s="131"/>
      <c r="G2" s="157"/>
    </row>
    <row r="4" ht="13.5" thickBot="1"/>
    <row r="5" spans="2:7" ht="13.5" thickTop="1">
      <c r="B5" s="25" t="s">
        <v>20</v>
      </c>
      <c r="C5" s="26" t="str">
        <f>'Cover(pg.1)'!B7</f>
        <v>enter your Agency Name</v>
      </c>
      <c r="D5" s="27"/>
      <c r="E5" s="33"/>
      <c r="F5" s="27"/>
      <c r="G5" s="83"/>
    </row>
    <row r="6" spans="2:7" ht="12.75">
      <c r="B6" s="29" t="s">
        <v>1</v>
      </c>
      <c r="C6" s="68" t="str">
        <f>'Cover(pg.1)'!B14</f>
        <v>enter your Contract Number</v>
      </c>
      <c r="D6" s="15" t="s">
        <v>22</v>
      </c>
      <c r="E6" s="68" t="str">
        <f>'Cover(pg.1)'!E18</f>
        <v>enter budget period</v>
      </c>
      <c r="F6" s="84"/>
      <c r="G6" s="35"/>
    </row>
    <row r="7" spans="1:7" ht="13.5">
      <c r="A7" s="21"/>
      <c r="B7" s="29" t="s">
        <v>19</v>
      </c>
      <c r="C7" s="39" t="str">
        <f>'Cover(pg.1)'!E14</f>
        <v>enter schedule number</v>
      </c>
      <c r="D7" s="15" t="s">
        <v>21</v>
      </c>
      <c r="E7" s="34" t="str">
        <f>'Cover(pg.1)'!B12</f>
        <v>enter the Service Category</v>
      </c>
      <c r="F7" s="34"/>
      <c r="G7" s="36"/>
    </row>
    <row r="8" spans="1:7" ht="13.5" thickBot="1">
      <c r="A8" s="12"/>
      <c r="B8" s="30"/>
      <c r="C8" s="31"/>
      <c r="D8" s="32"/>
      <c r="E8" s="31"/>
      <c r="F8" s="31"/>
      <c r="G8" s="37"/>
    </row>
    <row r="9" ht="13.5" thickTop="1">
      <c r="A9" s="1" t="s">
        <v>116</v>
      </c>
    </row>
    <row r="11" spans="1:7" ht="12.75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122</v>
      </c>
    </row>
    <row r="12" spans="1:7" ht="38.25">
      <c r="A12" s="16" t="s">
        <v>117</v>
      </c>
      <c r="B12" s="16" t="s">
        <v>119</v>
      </c>
      <c r="C12" s="16" t="s">
        <v>120</v>
      </c>
      <c r="D12" s="17" t="s">
        <v>121</v>
      </c>
      <c r="E12" s="16" t="s">
        <v>125</v>
      </c>
      <c r="F12" s="16" t="s">
        <v>123</v>
      </c>
      <c r="G12" s="16" t="s">
        <v>124</v>
      </c>
    </row>
    <row r="13" spans="1:7" ht="12.75">
      <c r="A13" s="56"/>
      <c r="B13" s="5"/>
      <c r="C13" s="5"/>
      <c r="D13" s="5"/>
      <c r="E13" s="5"/>
      <c r="F13" s="5"/>
      <c r="G13" s="38"/>
    </row>
    <row r="14" spans="1:7" ht="18" customHeight="1">
      <c r="A14" s="14"/>
      <c r="B14" s="44"/>
      <c r="C14" s="44"/>
      <c r="D14" s="44"/>
      <c r="E14" s="44">
        <f>C14*D14</f>
        <v>0</v>
      </c>
      <c r="F14" s="44"/>
      <c r="G14" s="44">
        <f>E14-F14</f>
        <v>0</v>
      </c>
    </row>
    <row r="15" spans="1:7" ht="18" customHeight="1">
      <c r="A15" s="6"/>
      <c r="B15" s="44"/>
      <c r="C15" s="44"/>
      <c r="D15" s="44"/>
      <c r="E15" s="44">
        <f>C15*D15</f>
        <v>0</v>
      </c>
      <c r="F15" s="44"/>
      <c r="G15" s="44">
        <f>E15-F15</f>
        <v>0</v>
      </c>
    </row>
    <row r="16" spans="1:7" ht="18" customHeight="1">
      <c r="A16" s="6"/>
      <c r="B16" s="44"/>
      <c r="C16" s="44"/>
      <c r="D16" s="44"/>
      <c r="E16" s="44">
        <f>C16*D16</f>
        <v>0</v>
      </c>
      <c r="F16" s="44"/>
      <c r="G16" s="44">
        <f>E16-F16</f>
        <v>0</v>
      </c>
    </row>
    <row r="17" spans="1:7" ht="18" customHeight="1">
      <c r="A17" s="6"/>
      <c r="B17" s="44"/>
      <c r="C17" s="44"/>
      <c r="D17" s="44"/>
      <c r="E17" s="44">
        <f>C17*D17</f>
        <v>0</v>
      </c>
      <c r="F17" s="44"/>
      <c r="G17" s="44">
        <f>E17-F17</f>
        <v>0</v>
      </c>
    </row>
    <row r="18" spans="1:7" ht="18" customHeight="1">
      <c r="A18" s="6"/>
      <c r="B18" s="44"/>
      <c r="C18" s="44"/>
      <c r="D18" s="44"/>
      <c r="E18" s="44">
        <f>C18*D18</f>
        <v>0</v>
      </c>
      <c r="F18" s="44"/>
      <c r="G18" s="44">
        <f>E18-F18</f>
        <v>0</v>
      </c>
    </row>
    <row r="19" spans="1:7" ht="18" customHeight="1">
      <c r="A19" s="55" t="s">
        <v>118</v>
      </c>
      <c r="B19" s="44">
        <f>SUM(B14:B18)</f>
        <v>0</v>
      </c>
      <c r="C19" s="44">
        <f>SUM(C14:C18)</f>
        <v>0</v>
      </c>
      <c r="D19" s="44">
        <f>SUM(D14:D18)</f>
        <v>0</v>
      </c>
      <c r="E19" s="44">
        <f>SUM(E14:E18)</f>
        <v>0</v>
      </c>
      <c r="F19" s="44"/>
      <c r="G19" s="44">
        <f>SUM(G14:G18)</f>
        <v>0</v>
      </c>
    </row>
    <row r="20" spans="1:7" ht="18" customHeight="1">
      <c r="A20" s="122"/>
      <c r="B20" s="47"/>
      <c r="C20" s="47"/>
      <c r="D20" s="47"/>
      <c r="E20" s="47"/>
      <c r="F20" s="47"/>
      <c r="G20" s="47"/>
    </row>
    <row r="21" spans="1:7" ht="18" customHeight="1">
      <c r="A21" s="122"/>
      <c r="B21" s="47"/>
      <c r="C21" s="47"/>
      <c r="D21" s="47"/>
      <c r="E21" s="47"/>
      <c r="F21" s="47"/>
      <c r="G21" s="47"/>
    </row>
    <row r="22" spans="1:7" ht="18" customHeight="1">
      <c r="A22" s="122"/>
      <c r="B22" s="47"/>
      <c r="C22" s="47"/>
      <c r="D22" s="47"/>
      <c r="E22" s="47"/>
      <c r="F22" s="47"/>
      <c r="G22" s="47"/>
    </row>
    <row r="23" spans="1:7" ht="18" customHeight="1">
      <c r="A23" s="122"/>
      <c r="B23" s="47"/>
      <c r="C23" s="47"/>
      <c r="D23" s="47"/>
      <c r="E23" s="47"/>
      <c r="F23" s="47"/>
      <c r="G23" s="47"/>
    </row>
    <row r="24" spans="1:7" ht="18" customHeight="1">
      <c r="A24" s="122"/>
      <c r="B24" s="47"/>
      <c r="C24" s="47"/>
      <c r="D24" s="47"/>
      <c r="E24" s="47"/>
      <c r="F24" s="47"/>
      <c r="G24" s="47"/>
    </row>
    <row r="25" spans="1:7" ht="18" customHeight="1">
      <c r="A25" s="122"/>
      <c r="B25" s="47"/>
      <c r="C25" s="47"/>
      <c r="D25" s="47"/>
      <c r="E25" s="47"/>
      <c r="F25" s="47"/>
      <c r="G25" s="47"/>
    </row>
    <row r="26" spans="1:7" ht="18" customHeight="1">
      <c r="A26" s="122"/>
      <c r="B26" s="47"/>
      <c r="C26" s="47"/>
      <c r="D26" s="47"/>
      <c r="E26" s="47"/>
      <c r="F26" s="47"/>
      <c r="G26" s="47"/>
    </row>
    <row r="27" spans="1:7" ht="18" customHeight="1">
      <c r="A27" s="122"/>
      <c r="B27" s="47"/>
      <c r="C27" s="47"/>
      <c r="D27" s="47"/>
      <c r="E27" s="47"/>
      <c r="F27" s="47"/>
      <c r="G27" s="47"/>
    </row>
    <row r="28" spans="1:7" ht="18" customHeight="1">
      <c r="A28" s="122"/>
      <c r="B28" s="47"/>
      <c r="C28" s="47"/>
      <c r="D28" s="47"/>
      <c r="E28" s="47"/>
      <c r="F28" s="47"/>
      <c r="G28" s="47"/>
    </row>
    <row r="29" spans="1:7" ht="18" customHeight="1">
      <c r="A29" s="122"/>
      <c r="B29" s="47"/>
      <c r="C29" s="47"/>
      <c r="D29" s="47"/>
      <c r="E29" s="47"/>
      <c r="F29" s="47"/>
      <c r="G29" s="47"/>
    </row>
    <row r="30" spans="1:7" ht="18" customHeight="1">
      <c r="A30" s="122"/>
      <c r="B30" s="47"/>
      <c r="C30" s="47"/>
      <c r="D30" s="47"/>
      <c r="E30" s="47"/>
      <c r="F30" s="47"/>
      <c r="G30" s="47"/>
    </row>
    <row r="31" spans="1:7" ht="18" customHeight="1">
      <c r="A31" s="122"/>
      <c r="B31" s="47"/>
      <c r="C31" s="47"/>
      <c r="D31" s="47"/>
      <c r="E31" s="47"/>
      <c r="F31" s="47"/>
      <c r="G31" s="47"/>
    </row>
    <row r="32" spans="1:7" ht="18" customHeight="1">
      <c r="A32" s="122"/>
      <c r="B32" s="47"/>
      <c r="C32" s="47"/>
      <c r="D32" s="47"/>
      <c r="E32" s="47"/>
      <c r="F32" s="47"/>
      <c r="G32" s="47"/>
    </row>
    <row r="33" spans="1:7" ht="18" customHeight="1">
      <c r="A33" s="122"/>
      <c r="B33" s="47"/>
      <c r="C33" s="47"/>
      <c r="D33" s="47"/>
      <c r="E33" s="47"/>
      <c r="F33" s="47"/>
      <c r="G33" s="47"/>
    </row>
    <row r="34" spans="1:7" ht="18" customHeight="1">
      <c r="A34" s="122"/>
      <c r="B34" s="47"/>
      <c r="C34" s="47"/>
      <c r="D34" s="47"/>
      <c r="E34" s="47"/>
      <c r="F34" s="47"/>
      <c r="G34" s="47"/>
    </row>
    <row r="35" spans="1:7" ht="18" customHeight="1">
      <c r="A35" s="122"/>
      <c r="B35" s="47"/>
      <c r="C35" s="47"/>
      <c r="D35" s="47"/>
      <c r="E35" s="47"/>
      <c r="F35" s="47"/>
      <c r="G35" s="47"/>
    </row>
    <row r="36" spans="1:7" ht="14.25" customHeight="1">
      <c r="A36" s="155"/>
      <c r="B36" s="155"/>
      <c r="C36" s="155"/>
      <c r="D36" s="155"/>
      <c r="E36" s="155"/>
      <c r="F36" s="155"/>
      <c r="G36" s="155"/>
    </row>
    <row r="37" spans="1:8" s="11" customFormat="1" ht="12.75">
      <c r="A37" s="155" t="s">
        <v>164</v>
      </c>
      <c r="B37" s="155"/>
      <c r="C37" s="155"/>
      <c r="D37" s="155"/>
      <c r="E37" s="155"/>
      <c r="F37" s="155"/>
      <c r="G37" s="155"/>
      <c r="H37" s="155"/>
    </row>
    <row r="38" spans="1:7" ht="12.75">
      <c r="A38" s="116" t="str">
        <f>'I. Summary (pg.2)'!A46</f>
        <v>Cost Report (Contracted Community Services Format)</v>
      </c>
      <c r="G38" s="117" t="str">
        <f>'Cover(pg.1)'!E45</f>
        <v>REV 03/16/18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9" customHeight="1"/>
    <row r="70" s="11" customFormat="1" ht="12.75">
      <c r="G70" s="20"/>
    </row>
  </sheetData>
  <sheetProtection/>
  <mergeCells count="4">
    <mergeCell ref="A1:G1"/>
    <mergeCell ref="A2:G2"/>
    <mergeCell ref="A36:G36"/>
    <mergeCell ref="A37:H37"/>
  </mergeCells>
  <printOptions horizontalCentered="1"/>
  <pageMargins left="0.75" right="0.24" top="0.38" bottom="0.21" header="0.17" footer="0.2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74"/>
  <sheetViews>
    <sheetView showZeros="0" workbookViewId="0" topLeftCell="A1">
      <selection activeCell="E8" sqref="E8"/>
    </sheetView>
  </sheetViews>
  <sheetFormatPr defaultColWidth="9.140625" defaultRowHeight="12.75"/>
  <cols>
    <col min="1" max="1" width="65.140625" style="1" customWidth="1"/>
    <col min="2" max="6" width="20.7109375" style="1" customWidth="1"/>
    <col min="7" max="7" width="17.57421875" style="1" customWidth="1"/>
    <col min="8" max="16384" width="9.140625" style="1" customWidth="1"/>
  </cols>
  <sheetData>
    <row r="1" spans="1:7" ht="12.75">
      <c r="A1" s="131" t="s">
        <v>100</v>
      </c>
      <c r="B1" s="131"/>
      <c r="C1" s="131"/>
      <c r="D1" s="131"/>
      <c r="E1" s="131"/>
      <c r="F1" s="131"/>
      <c r="G1" s="120"/>
    </row>
    <row r="2" spans="1:7" ht="12.75">
      <c r="A2" s="131" t="str">
        <f>'Cover(pg.1)'!A2:E2</f>
        <v>DIVISION OF HIV AND STD PROGRAMS</v>
      </c>
      <c r="B2" s="131"/>
      <c r="C2" s="131"/>
      <c r="D2" s="131"/>
      <c r="E2" s="131"/>
      <c r="F2" s="131"/>
      <c r="G2" s="120"/>
    </row>
    <row r="4" ht="13.5" thickBot="1">
      <c r="F4" s="31"/>
    </row>
    <row r="5" spans="2:6" ht="13.5" thickTop="1">
      <c r="B5" s="25" t="s">
        <v>20</v>
      </c>
      <c r="C5" s="26" t="str">
        <f>'Cover(pg.1)'!B7</f>
        <v>enter your Agency Name</v>
      </c>
      <c r="D5" s="27"/>
      <c r="E5" s="33"/>
      <c r="F5" s="35"/>
    </row>
    <row r="6" spans="2:6" ht="12.75">
      <c r="B6" s="29" t="s">
        <v>1</v>
      </c>
      <c r="C6" s="68" t="str">
        <f>'Cover(pg.1)'!B14</f>
        <v>enter your Contract Number</v>
      </c>
      <c r="D6" s="15" t="s">
        <v>22</v>
      </c>
      <c r="E6" s="68" t="str">
        <f>'Cover(pg.1)'!E18</f>
        <v>enter budget period</v>
      </c>
      <c r="F6" s="35"/>
    </row>
    <row r="7" spans="1:6" ht="13.5">
      <c r="A7" s="21"/>
      <c r="B7" s="29" t="s">
        <v>19</v>
      </c>
      <c r="C7" s="39" t="str">
        <f>'Cover(pg.1)'!E14</f>
        <v>enter schedule number</v>
      </c>
      <c r="D7" s="15" t="s">
        <v>21</v>
      </c>
      <c r="E7" s="34" t="str">
        <f>'Cover(pg.1)'!B12</f>
        <v>enter the Service Category</v>
      </c>
      <c r="F7" s="36"/>
    </row>
    <row r="8" spans="1:6" ht="13.5" thickBot="1">
      <c r="A8" s="12"/>
      <c r="B8" s="30"/>
      <c r="C8" s="31"/>
      <c r="D8" s="32"/>
      <c r="E8" s="31"/>
      <c r="F8" s="37"/>
    </row>
    <row r="9" ht="13.5" thickTop="1">
      <c r="A9" s="1" t="s">
        <v>157</v>
      </c>
    </row>
    <row r="11" spans="1:6" ht="12.75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</row>
    <row r="12" spans="1:6" ht="25.5">
      <c r="A12" s="16" t="s">
        <v>14</v>
      </c>
      <c r="B12" s="16" t="s">
        <v>17</v>
      </c>
      <c r="C12" s="16" t="s">
        <v>74</v>
      </c>
      <c r="D12" s="17" t="s">
        <v>69</v>
      </c>
      <c r="E12" s="16" t="s">
        <v>70</v>
      </c>
      <c r="F12" s="16" t="s">
        <v>71</v>
      </c>
    </row>
    <row r="13" spans="1:6" ht="18" customHeight="1">
      <c r="A13" s="58" t="s">
        <v>157</v>
      </c>
      <c r="B13" s="13"/>
      <c r="C13" s="13"/>
      <c r="D13" s="13"/>
      <c r="E13" s="13"/>
      <c r="F13" s="9"/>
    </row>
    <row r="14" spans="1:6" ht="18" customHeight="1">
      <c r="A14" s="14" t="s">
        <v>158</v>
      </c>
      <c r="B14" s="44"/>
      <c r="C14" s="44"/>
      <c r="D14" s="44"/>
      <c r="E14" s="128">
        <f>C14+D14</f>
        <v>0</v>
      </c>
      <c r="F14" s="128">
        <f>B14-E14</f>
        <v>0</v>
      </c>
    </row>
    <row r="15" spans="1:6" ht="18" customHeight="1">
      <c r="A15" s="2" t="s">
        <v>159</v>
      </c>
      <c r="B15" s="44"/>
      <c r="C15" s="44"/>
      <c r="D15" s="44"/>
      <c r="E15" s="128">
        <f>C15+D15</f>
        <v>0</v>
      </c>
      <c r="F15" s="128">
        <f>B15-E15</f>
        <v>0</v>
      </c>
    </row>
    <row r="16" spans="1:6" ht="18" customHeight="1">
      <c r="A16" s="6" t="s">
        <v>160</v>
      </c>
      <c r="B16" s="44"/>
      <c r="C16" s="44"/>
      <c r="D16" s="44"/>
      <c r="E16" s="128">
        <f>C16+D16</f>
        <v>0</v>
      </c>
      <c r="F16" s="128">
        <f>B16-E16</f>
        <v>0</v>
      </c>
    </row>
    <row r="17" spans="1:6" ht="18" customHeight="1">
      <c r="A17" s="6" t="s">
        <v>161</v>
      </c>
      <c r="B17" s="44"/>
      <c r="C17" s="44"/>
      <c r="D17" s="44"/>
      <c r="E17" s="128">
        <f>C17+D17</f>
        <v>0</v>
      </c>
      <c r="F17" s="128">
        <f>B17-E17</f>
        <v>0</v>
      </c>
    </row>
    <row r="18" spans="1:6" ht="18" customHeight="1">
      <c r="A18" s="6"/>
      <c r="B18" s="44"/>
      <c r="C18" s="44"/>
      <c r="D18" s="44"/>
      <c r="E18" s="118"/>
      <c r="F18" s="118"/>
    </row>
    <row r="19" spans="1:6" ht="18" customHeight="1">
      <c r="A19" s="6"/>
      <c r="B19" s="44"/>
      <c r="C19" s="44"/>
      <c r="D19" s="44"/>
      <c r="E19" s="118"/>
      <c r="F19" s="118"/>
    </row>
    <row r="20" spans="1:6" ht="18" customHeight="1">
      <c r="A20" s="55" t="s">
        <v>162</v>
      </c>
      <c r="B20" s="44">
        <f>SUM(B14:B19)</f>
        <v>0</v>
      </c>
      <c r="C20" s="44">
        <f>SUM(C14:C19)</f>
        <v>0</v>
      </c>
      <c r="D20" s="44">
        <f>SUM(D14:D19)</f>
        <v>0</v>
      </c>
      <c r="E20" s="128">
        <f>SUM(E14:E19)</f>
        <v>0</v>
      </c>
      <c r="F20" s="128">
        <f>SUM(F14:F19)</f>
        <v>0</v>
      </c>
    </row>
    <row r="21" spans="1:6" ht="18" customHeight="1">
      <c r="A21" s="5"/>
      <c r="B21" s="47"/>
      <c r="C21" s="47"/>
      <c r="D21" s="47"/>
      <c r="E21" s="47"/>
      <c r="F21" s="47"/>
    </row>
    <row r="22" spans="1:6" ht="18" customHeight="1">
      <c r="A22" s="5"/>
      <c r="B22" s="47"/>
      <c r="C22" s="47"/>
      <c r="D22" s="47"/>
      <c r="E22" s="47"/>
      <c r="F22" s="47"/>
    </row>
    <row r="23" spans="1:6" ht="18" customHeight="1">
      <c r="A23" s="5"/>
      <c r="B23" s="47"/>
      <c r="C23" s="47"/>
      <c r="D23" s="47"/>
      <c r="E23" s="47"/>
      <c r="F23" s="47"/>
    </row>
    <row r="24" spans="1:6" ht="18" customHeight="1">
      <c r="A24" s="5"/>
      <c r="B24" s="47"/>
      <c r="C24" s="47"/>
      <c r="D24" s="47"/>
      <c r="E24" s="47"/>
      <c r="F24" s="47"/>
    </row>
    <row r="25" spans="1:6" ht="18" customHeight="1">
      <c r="A25" s="5"/>
      <c r="B25" s="47"/>
      <c r="C25" s="47"/>
      <c r="D25" s="47"/>
      <c r="E25" s="47"/>
      <c r="F25" s="47"/>
    </row>
    <row r="26" spans="1:6" ht="18" customHeight="1">
      <c r="A26" s="5"/>
      <c r="B26" s="47"/>
      <c r="C26" s="47"/>
      <c r="D26" s="47"/>
      <c r="E26" s="47"/>
      <c r="F26" s="47"/>
    </row>
    <row r="27" spans="1:6" ht="18" customHeight="1">
      <c r="A27" s="5"/>
      <c r="B27" s="47"/>
      <c r="C27" s="47"/>
      <c r="D27" s="47"/>
      <c r="E27" s="47"/>
      <c r="F27" s="47"/>
    </row>
    <row r="28" spans="1:6" ht="18" customHeight="1">
      <c r="A28" s="5"/>
      <c r="B28" s="47"/>
      <c r="C28" s="47"/>
      <c r="D28" s="47"/>
      <c r="E28" s="47"/>
      <c r="F28" s="47"/>
    </row>
    <row r="29" spans="1:6" ht="18" customHeight="1">
      <c r="A29" s="5"/>
      <c r="B29" s="47"/>
      <c r="C29" s="47"/>
      <c r="D29" s="47"/>
      <c r="E29" s="47"/>
      <c r="F29" s="47"/>
    </row>
    <row r="30" spans="1:6" ht="18" customHeight="1">
      <c r="A30" s="5"/>
      <c r="B30" s="47"/>
      <c r="C30" s="47"/>
      <c r="D30" s="47"/>
      <c r="E30" s="47"/>
      <c r="F30" s="47"/>
    </row>
    <row r="31" spans="1:6" ht="18" customHeight="1">
      <c r="A31" s="5"/>
      <c r="B31" s="47"/>
      <c r="C31" s="47"/>
      <c r="D31" s="47"/>
      <c r="E31" s="47"/>
      <c r="F31" s="47"/>
    </row>
    <row r="32" spans="1:6" ht="18" customHeight="1">
      <c r="A32" s="5"/>
      <c r="B32" s="47"/>
      <c r="C32" s="47"/>
      <c r="D32" s="47"/>
      <c r="E32" s="47"/>
      <c r="F32" s="47"/>
    </row>
    <row r="33" spans="1:6" ht="18" customHeight="1">
      <c r="A33" s="5"/>
      <c r="B33" s="47"/>
      <c r="C33" s="47"/>
      <c r="D33" s="47"/>
      <c r="E33" s="47"/>
      <c r="F33" s="47"/>
    </row>
    <row r="34" spans="1:6" ht="18" customHeight="1">
      <c r="A34" s="5"/>
      <c r="B34" s="47"/>
      <c r="C34" s="47"/>
      <c r="D34" s="47"/>
      <c r="E34" s="47"/>
      <c r="F34" s="47"/>
    </row>
    <row r="35" spans="1:6" ht="18" customHeight="1">
      <c r="A35" s="5"/>
      <c r="B35" s="47"/>
      <c r="C35" s="47"/>
      <c r="D35" s="47"/>
      <c r="E35" s="47"/>
      <c r="F35" s="47"/>
    </row>
    <row r="36" spans="1:6" ht="18" customHeight="1">
      <c r="A36" s="5"/>
      <c r="B36" s="47"/>
      <c r="C36" s="47"/>
      <c r="D36" s="47"/>
      <c r="E36" s="47"/>
      <c r="F36" s="47"/>
    </row>
    <row r="37" spans="1:6" ht="18" customHeight="1">
      <c r="A37" s="5"/>
      <c r="B37" s="47"/>
      <c r="C37" s="47"/>
      <c r="D37" s="47"/>
      <c r="E37" s="47"/>
      <c r="F37" s="47"/>
    </row>
    <row r="38" spans="1:6" ht="18" customHeight="1">
      <c r="A38" s="5"/>
      <c r="B38" s="47"/>
      <c r="C38" s="47"/>
      <c r="D38" s="47"/>
      <c r="E38" s="47"/>
      <c r="F38" s="47"/>
    </row>
    <row r="39" spans="1:6" ht="18" customHeight="1">
      <c r="A39" s="5"/>
      <c r="B39" s="47"/>
      <c r="C39" s="47"/>
      <c r="D39" s="47"/>
      <c r="E39" s="47"/>
      <c r="F39" s="47"/>
    </row>
    <row r="40" spans="1:6" ht="18" customHeight="1">
      <c r="A40" s="5"/>
      <c r="B40" s="47"/>
      <c r="C40" s="47"/>
      <c r="D40" s="47"/>
      <c r="E40" s="47"/>
      <c r="F40" s="47"/>
    </row>
    <row r="41" spans="1:6" ht="18" customHeight="1">
      <c r="A41" s="5"/>
      <c r="B41" s="47"/>
      <c r="C41" s="47"/>
      <c r="D41" s="47"/>
      <c r="E41" s="47"/>
      <c r="F41" s="47"/>
    </row>
    <row r="42" spans="1:6" ht="18" customHeight="1">
      <c r="A42" s="122"/>
      <c r="B42" s="47"/>
      <c r="C42" s="47"/>
      <c r="D42" s="47"/>
      <c r="E42" s="47"/>
      <c r="F42" s="47"/>
    </row>
    <row r="43" spans="1:6" ht="12" customHeight="1">
      <c r="A43" s="155" t="s">
        <v>163</v>
      </c>
      <c r="B43" s="155"/>
      <c r="C43" s="155"/>
      <c r="D43" s="155"/>
      <c r="E43" s="155"/>
      <c r="F43" s="155"/>
    </row>
    <row r="44" spans="1:6" ht="18" customHeight="1">
      <c r="A44" s="11" t="str">
        <f>'Fee for Service Contracts Only'!A38</f>
        <v>Cost Report (Contracted Community Services Format)</v>
      </c>
      <c r="B44" s="11"/>
      <c r="C44" s="11"/>
      <c r="D44" s="11"/>
      <c r="F44" s="43" t="str">
        <f>'Fee for Service Contracts Only'!G38</f>
        <v>REV 03/16/18</v>
      </c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9" customHeight="1"/>
    <row r="74" s="11" customFormat="1" ht="12.75">
      <c r="G74" s="20"/>
    </row>
  </sheetData>
  <sheetProtection/>
  <mergeCells count="3">
    <mergeCell ref="A43:F43"/>
    <mergeCell ref="A1:F1"/>
    <mergeCell ref="A2:F2"/>
  </mergeCells>
  <printOptions horizontalCentered="1"/>
  <pageMargins left="0.75" right="0.25" top="0.38" bottom="0" header="0.17" footer="0.2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8.00390625" style="0" customWidth="1"/>
    <col min="2" max="2" width="17.140625" style="0" customWidth="1"/>
    <col min="3" max="3" width="28.57421875" style="0" customWidth="1"/>
    <col min="4" max="4" width="1.7109375" style="0" customWidth="1"/>
    <col min="5" max="10" width="14.7109375" style="0" customWidth="1"/>
  </cols>
  <sheetData>
    <row r="1" spans="1:10" ht="12.75">
      <c r="A1" s="162" t="s">
        <v>100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>
      <c r="A2" s="162" t="str">
        <f>'Cover(pg.1)'!A2:E2</f>
        <v>DIVISION OF HIV AND STD PROGRAMS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3.5" thickBot="1">
      <c r="A3" s="162"/>
      <c r="B3" s="162"/>
      <c r="C3" s="162"/>
      <c r="D3" s="162"/>
      <c r="E3" s="162"/>
      <c r="F3" s="162"/>
      <c r="G3" s="162"/>
      <c r="H3" s="162"/>
      <c r="I3" s="162"/>
      <c r="J3" s="163"/>
    </row>
    <row r="4" spans="1:10" ht="13.5" thickTop="1">
      <c r="A4" s="82"/>
      <c r="B4" s="82"/>
      <c r="C4" s="82"/>
      <c r="D4" s="82"/>
      <c r="E4" s="82"/>
      <c r="F4" s="25" t="s">
        <v>20</v>
      </c>
      <c r="G4" s="26" t="str">
        <f>'Cover(pg.1)'!B7</f>
        <v>enter your Agency Name</v>
      </c>
      <c r="H4" s="27"/>
      <c r="I4" s="33"/>
      <c r="J4" s="28"/>
    </row>
    <row r="5" spans="1:10" ht="12.75">
      <c r="A5" s="81"/>
      <c r="B5" s="81"/>
      <c r="C5" s="81"/>
      <c r="D5" s="81"/>
      <c r="E5" s="81"/>
      <c r="F5" s="29" t="s">
        <v>1</v>
      </c>
      <c r="G5" s="68" t="str">
        <f>'Cover(pg.1)'!B14</f>
        <v>enter your Contract Number</v>
      </c>
      <c r="H5" s="15" t="s">
        <v>22</v>
      </c>
      <c r="I5" s="84" t="str">
        <f>'Cover(pg.1)'!E18</f>
        <v>enter budget period</v>
      </c>
      <c r="J5" s="35"/>
    </row>
    <row r="6" spans="1:10" ht="12.75">
      <c r="A6" s="81"/>
      <c r="B6" s="81"/>
      <c r="C6" s="81"/>
      <c r="D6" s="81"/>
      <c r="E6" s="81"/>
      <c r="F6" s="29" t="s">
        <v>19</v>
      </c>
      <c r="G6" s="84" t="str">
        <f>'Cover(pg.1)'!E14</f>
        <v>enter schedule number</v>
      </c>
      <c r="H6" s="15" t="s">
        <v>21</v>
      </c>
      <c r="I6" s="34" t="str">
        <f>'Cover(pg.1)'!B12</f>
        <v>enter the Service Category</v>
      </c>
      <c r="J6" s="36"/>
    </row>
    <row r="7" spans="1:10" ht="13.5" thickBot="1">
      <c r="A7" s="81"/>
      <c r="B7" s="81"/>
      <c r="C7" s="81"/>
      <c r="D7" s="81"/>
      <c r="E7" s="81"/>
      <c r="F7" s="30"/>
      <c r="G7" s="31"/>
      <c r="H7" s="32"/>
      <c r="I7" s="31"/>
      <c r="J7" s="37"/>
    </row>
    <row r="8" spans="1:10" ht="13.5" thickTop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162" t="s">
        <v>102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161" t="s">
        <v>103</v>
      </c>
      <c r="B12" s="161"/>
      <c r="C12" s="161"/>
      <c r="D12" s="161"/>
      <c r="E12" s="161"/>
      <c r="F12" s="161"/>
      <c r="G12" s="161"/>
      <c r="H12" s="161"/>
      <c r="I12" s="161"/>
      <c r="J12" s="81"/>
    </row>
    <row r="13" spans="1:10" ht="12.75">
      <c r="A13" s="158" t="s">
        <v>104</v>
      </c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41.25" customHeight="1">
      <c r="A14" s="85" t="s">
        <v>105</v>
      </c>
      <c r="B14" s="85" t="s">
        <v>106</v>
      </c>
      <c r="C14" s="85" t="s">
        <v>107</v>
      </c>
      <c r="D14" s="85"/>
      <c r="E14" s="85" t="s">
        <v>108</v>
      </c>
      <c r="F14" s="85" t="s">
        <v>109</v>
      </c>
      <c r="G14" s="85" t="s">
        <v>110</v>
      </c>
      <c r="H14" s="85" t="s">
        <v>111</v>
      </c>
      <c r="I14" s="85" t="s">
        <v>112</v>
      </c>
      <c r="J14" s="85" t="s">
        <v>113</v>
      </c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7"/>
      <c r="J15" s="87"/>
    </row>
    <row r="16" spans="1:10" ht="12.75">
      <c r="A16" s="86"/>
      <c r="B16" s="86"/>
      <c r="C16" s="86"/>
      <c r="D16" s="86"/>
      <c r="E16" s="86"/>
      <c r="F16" s="86"/>
      <c r="G16" s="86"/>
      <c r="H16" s="86"/>
      <c r="I16" s="87"/>
      <c r="J16" s="87"/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7"/>
      <c r="J17" s="87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7"/>
      <c r="J18" s="87"/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7"/>
      <c r="J19" s="87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7"/>
      <c r="J21" s="87"/>
    </row>
    <row r="22" spans="1:10" ht="12.75">
      <c r="A22" s="86"/>
      <c r="B22" s="86"/>
      <c r="C22" s="86"/>
      <c r="D22" s="86"/>
      <c r="E22" s="86"/>
      <c r="F22" s="86"/>
      <c r="G22" s="86"/>
      <c r="H22" s="86"/>
      <c r="I22" s="87"/>
      <c r="J22" s="87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7"/>
      <c r="J23" s="87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7"/>
      <c r="J24" s="87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7"/>
      <c r="J25" s="87"/>
    </row>
    <row r="26" spans="1:10" ht="12.75">
      <c r="A26" s="86"/>
      <c r="B26" s="86"/>
      <c r="C26" s="86"/>
      <c r="D26" s="86"/>
      <c r="E26" s="86"/>
      <c r="F26" s="86"/>
      <c r="G26" s="86"/>
      <c r="H26" s="86"/>
      <c r="I26" s="87"/>
      <c r="J26" s="87"/>
    </row>
    <row r="27" spans="1:10" ht="12.75">
      <c r="A27" s="86"/>
      <c r="B27" s="86"/>
      <c r="C27" s="86"/>
      <c r="D27" s="86"/>
      <c r="E27" s="86"/>
      <c r="F27" s="86"/>
      <c r="G27" s="86"/>
      <c r="H27" s="86"/>
      <c r="I27" s="87"/>
      <c r="J27" s="87"/>
    </row>
    <row r="28" spans="1:10" ht="12.75">
      <c r="A28" s="86"/>
      <c r="B28" s="86"/>
      <c r="C28" s="86"/>
      <c r="D28" s="86"/>
      <c r="E28" s="86"/>
      <c r="F28" s="86"/>
      <c r="G28" s="86"/>
      <c r="H28" s="86"/>
      <c r="I28" s="87"/>
      <c r="J28" s="87"/>
    </row>
    <row r="29" spans="1:10" ht="12.75">
      <c r="A29" s="86"/>
      <c r="B29" s="86"/>
      <c r="C29" s="86"/>
      <c r="D29" s="86"/>
      <c r="E29" s="86"/>
      <c r="F29" s="86"/>
      <c r="G29" s="86"/>
      <c r="H29" s="86"/>
      <c r="I29" s="87"/>
      <c r="J29" s="87"/>
    </row>
    <row r="30" spans="1:10" ht="12.75">
      <c r="A30" s="86"/>
      <c r="B30" s="86"/>
      <c r="C30" s="86"/>
      <c r="D30" s="86"/>
      <c r="E30" s="86"/>
      <c r="F30" s="86"/>
      <c r="G30" s="86"/>
      <c r="H30" s="86"/>
      <c r="I30" s="87"/>
      <c r="J30" s="87"/>
    </row>
    <row r="31" spans="1:10" ht="12.75">
      <c r="A31" s="86"/>
      <c r="B31" s="86"/>
      <c r="C31" s="86"/>
      <c r="D31" s="86"/>
      <c r="E31" s="86"/>
      <c r="F31" s="86"/>
      <c r="G31" s="86"/>
      <c r="H31" s="86"/>
      <c r="I31" s="87"/>
      <c r="J31" s="87"/>
    </row>
    <row r="32" spans="1:10" ht="12.75">
      <c r="A32" s="86"/>
      <c r="B32" s="86"/>
      <c r="C32" s="86"/>
      <c r="D32" s="86"/>
      <c r="E32" s="86"/>
      <c r="F32" s="86"/>
      <c r="G32" s="86"/>
      <c r="H32" s="86"/>
      <c r="I32" s="87"/>
      <c r="J32" s="87"/>
    </row>
    <row r="33" spans="1:10" ht="12.75">
      <c r="A33" s="86"/>
      <c r="B33" s="86"/>
      <c r="C33" s="86"/>
      <c r="D33" s="86"/>
      <c r="E33" s="86"/>
      <c r="F33" s="86"/>
      <c r="G33" s="86"/>
      <c r="H33" s="86"/>
      <c r="I33" s="87"/>
      <c r="J33" s="87"/>
    </row>
    <row r="34" spans="1:10" ht="12.75">
      <c r="A34" s="86"/>
      <c r="B34" s="86"/>
      <c r="C34" s="86"/>
      <c r="D34" s="86"/>
      <c r="E34" s="86"/>
      <c r="F34" s="86"/>
      <c r="G34" s="86"/>
      <c r="H34" s="86"/>
      <c r="I34" s="87"/>
      <c r="J34" s="87"/>
    </row>
    <row r="35" spans="1:10" ht="12.75">
      <c r="A35" s="86"/>
      <c r="B35" s="86"/>
      <c r="C35" s="86"/>
      <c r="D35" s="86"/>
      <c r="E35" s="86"/>
      <c r="F35" s="86"/>
      <c r="G35" s="86"/>
      <c r="H35" s="86"/>
      <c r="I35" s="87"/>
      <c r="J35" s="87"/>
    </row>
    <row r="36" spans="1:10" ht="12.75">
      <c r="A36" s="86"/>
      <c r="B36" s="86"/>
      <c r="C36" s="86"/>
      <c r="D36" s="86"/>
      <c r="E36" s="86"/>
      <c r="F36" s="86"/>
      <c r="G36" s="86"/>
      <c r="H36" s="86"/>
      <c r="I36" s="87"/>
      <c r="J36" s="87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7"/>
      <c r="J37" s="87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7"/>
      <c r="J38" s="87"/>
    </row>
    <row r="39" spans="1:10" ht="12.75">
      <c r="A39" s="159" t="s">
        <v>114</v>
      </c>
      <c r="B39" s="160"/>
      <c r="C39" s="86"/>
      <c r="D39" s="86"/>
      <c r="E39" s="86"/>
      <c r="F39" s="86"/>
      <c r="G39" s="86"/>
      <c r="H39" s="86"/>
      <c r="I39" s="87"/>
      <c r="J39" s="87">
        <f>SUM(J15:J38)</f>
        <v>0</v>
      </c>
    </row>
  </sheetData>
  <sheetProtection/>
  <mergeCells count="7">
    <mergeCell ref="A13:J13"/>
    <mergeCell ref="A39:B39"/>
    <mergeCell ref="A12:I12"/>
    <mergeCell ref="A1:J1"/>
    <mergeCell ref="A2:J2"/>
    <mergeCell ref="A3:J3"/>
    <mergeCell ref="A9:J9"/>
  </mergeCells>
  <printOptions horizontalCentered="1"/>
  <pageMargins left="0.75" right="0.75" top="0.5" bottom="1" header="0.5" footer="0.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8.00390625" style="0" customWidth="1"/>
    <col min="2" max="2" width="17.140625" style="0" customWidth="1"/>
    <col min="3" max="3" width="28.57421875" style="0" customWidth="1"/>
    <col min="4" max="4" width="1.7109375" style="0" customWidth="1"/>
    <col min="5" max="10" width="14.7109375" style="0" customWidth="1"/>
  </cols>
  <sheetData>
    <row r="1" spans="1:10" ht="12.75">
      <c r="A1" s="162" t="s">
        <v>100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>
      <c r="A2" s="162" t="str">
        <f>'Current Yr. Inventory'!A2:J2</f>
        <v>DIVISION OF HIV AND STD PROGRAMS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3.5" thickBot="1">
      <c r="A3" s="162"/>
      <c r="B3" s="162"/>
      <c r="C3" s="162"/>
      <c r="D3" s="162"/>
      <c r="E3" s="162"/>
      <c r="F3" s="162"/>
      <c r="G3" s="162"/>
      <c r="H3" s="162"/>
      <c r="I3" s="162"/>
      <c r="J3" s="163"/>
    </row>
    <row r="4" spans="1:10" ht="13.5" thickTop="1">
      <c r="A4" s="82"/>
      <c r="B4" s="82"/>
      <c r="C4" s="82"/>
      <c r="D4" s="82"/>
      <c r="E4" s="82"/>
      <c r="F4" s="25" t="s">
        <v>20</v>
      </c>
      <c r="G4" s="26" t="str">
        <f>'Cover(pg.1)'!B7</f>
        <v>enter your Agency Name</v>
      </c>
      <c r="H4" s="27"/>
      <c r="I4" s="33"/>
      <c r="J4" s="28"/>
    </row>
    <row r="5" spans="1:10" ht="12.75">
      <c r="A5" s="81"/>
      <c r="B5" s="81"/>
      <c r="C5" s="81"/>
      <c r="D5" s="81"/>
      <c r="E5" s="81"/>
      <c r="F5" s="29" t="s">
        <v>1</v>
      </c>
      <c r="G5" s="68" t="str">
        <f>'Cover(pg.1)'!B14</f>
        <v>enter your Contract Number</v>
      </c>
      <c r="H5" s="15" t="s">
        <v>22</v>
      </c>
      <c r="I5" s="84" t="str">
        <f>'Cover(pg.1)'!E18</f>
        <v>enter budget period</v>
      </c>
      <c r="J5" s="35"/>
    </row>
    <row r="6" spans="1:10" ht="12.75">
      <c r="A6" s="81"/>
      <c r="B6" s="81"/>
      <c r="C6" s="81"/>
      <c r="D6" s="81"/>
      <c r="E6" s="81"/>
      <c r="F6" s="29" t="s">
        <v>19</v>
      </c>
      <c r="G6" s="84" t="str">
        <f>'Cover(pg.1)'!E14</f>
        <v>enter schedule number</v>
      </c>
      <c r="H6" s="15" t="s">
        <v>21</v>
      </c>
      <c r="I6" s="34" t="str">
        <f>'Cover(pg.1)'!B12</f>
        <v>enter the Service Category</v>
      </c>
      <c r="J6" s="36"/>
    </row>
    <row r="7" spans="1:10" ht="13.5" thickBot="1">
      <c r="A7" s="81"/>
      <c r="B7" s="81"/>
      <c r="C7" s="81"/>
      <c r="D7" s="81"/>
      <c r="E7" s="81"/>
      <c r="F7" s="30"/>
      <c r="G7" s="31"/>
      <c r="H7" s="32"/>
      <c r="I7" s="31"/>
      <c r="J7" s="37"/>
    </row>
    <row r="8" spans="1:10" ht="13.5" thickTop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162" t="s">
        <v>115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161" t="s">
        <v>103</v>
      </c>
      <c r="B12" s="161"/>
      <c r="C12" s="161"/>
      <c r="D12" s="161"/>
      <c r="E12" s="161"/>
      <c r="F12" s="161"/>
      <c r="G12" s="161"/>
      <c r="H12" s="161"/>
      <c r="I12" s="161"/>
      <c r="J12" s="81"/>
    </row>
    <row r="13" spans="1:10" ht="12.75">
      <c r="A13" s="158" t="s">
        <v>104</v>
      </c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ht="41.25" customHeight="1">
      <c r="A14" s="85" t="s">
        <v>105</v>
      </c>
      <c r="B14" s="85" t="s">
        <v>106</v>
      </c>
      <c r="C14" s="85" t="s">
        <v>107</v>
      </c>
      <c r="D14" s="85"/>
      <c r="E14" s="85" t="s">
        <v>108</v>
      </c>
      <c r="F14" s="85" t="s">
        <v>109</v>
      </c>
      <c r="G14" s="85" t="s">
        <v>110</v>
      </c>
      <c r="H14" s="85" t="s">
        <v>111</v>
      </c>
      <c r="I14" s="85" t="s">
        <v>112</v>
      </c>
      <c r="J14" s="85" t="s">
        <v>113</v>
      </c>
    </row>
    <row r="15" spans="1:10" ht="12.75">
      <c r="A15" s="86"/>
      <c r="B15" s="86"/>
      <c r="C15" s="86"/>
      <c r="D15" s="86"/>
      <c r="E15" s="86"/>
      <c r="F15" s="86"/>
      <c r="G15" s="86"/>
      <c r="H15" s="86"/>
      <c r="I15" s="87"/>
      <c r="J15" s="87"/>
    </row>
    <row r="16" spans="1:10" ht="12.75">
      <c r="A16" s="86"/>
      <c r="B16" s="86"/>
      <c r="C16" s="86"/>
      <c r="D16" s="86"/>
      <c r="E16" s="86"/>
      <c r="F16" s="86"/>
      <c r="G16" s="86"/>
      <c r="H16" s="86"/>
      <c r="I16" s="87"/>
      <c r="J16" s="87"/>
    </row>
    <row r="17" spans="1:10" ht="12.75">
      <c r="A17" s="86"/>
      <c r="B17" s="86"/>
      <c r="C17" s="86"/>
      <c r="D17" s="86"/>
      <c r="E17" s="86"/>
      <c r="F17" s="86"/>
      <c r="G17" s="86"/>
      <c r="H17" s="86"/>
      <c r="I17" s="87"/>
      <c r="J17" s="87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7"/>
      <c r="J18" s="87"/>
    </row>
    <row r="19" spans="1:10" ht="12.75">
      <c r="A19" s="86"/>
      <c r="B19" s="86"/>
      <c r="C19" s="86"/>
      <c r="D19" s="86"/>
      <c r="E19" s="86"/>
      <c r="F19" s="86"/>
      <c r="G19" s="86"/>
      <c r="H19" s="86"/>
      <c r="I19" s="87"/>
      <c r="J19" s="87"/>
    </row>
    <row r="20" spans="1:10" ht="12.75">
      <c r="A20" s="86"/>
      <c r="B20" s="86"/>
      <c r="C20" s="86"/>
      <c r="D20" s="86"/>
      <c r="E20" s="86"/>
      <c r="F20" s="86"/>
      <c r="G20" s="86"/>
      <c r="H20" s="86"/>
      <c r="I20" s="87"/>
      <c r="J20" s="87"/>
    </row>
    <row r="21" spans="1:10" ht="12.75">
      <c r="A21" s="86"/>
      <c r="B21" s="86"/>
      <c r="C21" s="86"/>
      <c r="D21" s="86"/>
      <c r="E21" s="86"/>
      <c r="F21" s="86"/>
      <c r="G21" s="86"/>
      <c r="H21" s="86"/>
      <c r="I21" s="87"/>
      <c r="J21" s="87"/>
    </row>
    <row r="22" spans="1:10" ht="12.75">
      <c r="A22" s="86"/>
      <c r="B22" s="86"/>
      <c r="C22" s="86"/>
      <c r="D22" s="86"/>
      <c r="E22" s="86"/>
      <c r="F22" s="86"/>
      <c r="G22" s="86"/>
      <c r="H22" s="86"/>
      <c r="I22" s="87"/>
      <c r="J22" s="87"/>
    </row>
    <row r="23" spans="1:10" ht="12.75">
      <c r="A23" s="86"/>
      <c r="B23" s="86"/>
      <c r="C23" s="86"/>
      <c r="D23" s="86"/>
      <c r="E23" s="86"/>
      <c r="F23" s="86"/>
      <c r="G23" s="86"/>
      <c r="H23" s="86"/>
      <c r="I23" s="87"/>
      <c r="J23" s="87"/>
    </row>
    <row r="24" spans="1:10" ht="12.75">
      <c r="A24" s="86"/>
      <c r="B24" s="86"/>
      <c r="C24" s="86"/>
      <c r="D24" s="86"/>
      <c r="E24" s="86"/>
      <c r="F24" s="86"/>
      <c r="G24" s="86"/>
      <c r="H24" s="86"/>
      <c r="I24" s="87"/>
      <c r="J24" s="87"/>
    </row>
    <row r="25" spans="1:10" ht="12.75">
      <c r="A25" s="86"/>
      <c r="B25" s="86"/>
      <c r="C25" s="86"/>
      <c r="D25" s="86"/>
      <c r="E25" s="86"/>
      <c r="F25" s="86"/>
      <c r="G25" s="86"/>
      <c r="H25" s="86"/>
      <c r="I25" s="87"/>
      <c r="J25" s="87"/>
    </row>
    <row r="26" spans="1:10" ht="12.75">
      <c r="A26" s="86"/>
      <c r="B26" s="86"/>
      <c r="C26" s="86"/>
      <c r="D26" s="86"/>
      <c r="E26" s="86"/>
      <c r="F26" s="86"/>
      <c r="G26" s="86"/>
      <c r="H26" s="86"/>
      <c r="I26" s="87"/>
      <c r="J26" s="87"/>
    </row>
    <row r="27" spans="1:10" ht="12.75">
      <c r="A27" s="86"/>
      <c r="B27" s="86"/>
      <c r="C27" s="86"/>
      <c r="D27" s="86"/>
      <c r="E27" s="86"/>
      <c r="F27" s="86"/>
      <c r="G27" s="86"/>
      <c r="H27" s="86"/>
      <c r="I27" s="87"/>
      <c r="J27" s="87"/>
    </row>
    <row r="28" spans="1:10" ht="12.75">
      <c r="A28" s="86"/>
      <c r="B28" s="86"/>
      <c r="C28" s="86"/>
      <c r="D28" s="86"/>
      <c r="E28" s="86"/>
      <c r="F28" s="86"/>
      <c r="G28" s="86"/>
      <c r="H28" s="86"/>
      <c r="I28" s="87"/>
      <c r="J28" s="87"/>
    </row>
    <row r="29" spans="1:10" ht="12.75">
      <c r="A29" s="86"/>
      <c r="B29" s="86"/>
      <c r="C29" s="86"/>
      <c r="D29" s="86"/>
      <c r="E29" s="86"/>
      <c r="F29" s="86"/>
      <c r="G29" s="86"/>
      <c r="H29" s="86"/>
      <c r="I29" s="87"/>
      <c r="J29" s="87"/>
    </row>
    <row r="30" spans="1:10" ht="12.75">
      <c r="A30" s="86"/>
      <c r="B30" s="86"/>
      <c r="C30" s="86"/>
      <c r="D30" s="86"/>
      <c r="E30" s="86"/>
      <c r="F30" s="86"/>
      <c r="G30" s="86"/>
      <c r="H30" s="86"/>
      <c r="I30" s="87"/>
      <c r="J30" s="87"/>
    </row>
    <row r="31" spans="1:10" ht="12.75">
      <c r="A31" s="86"/>
      <c r="B31" s="86"/>
      <c r="C31" s="86"/>
      <c r="D31" s="86"/>
      <c r="E31" s="86"/>
      <c r="F31" s="86"/>
      <c r="G31" s="86"/>
      <c r="H31" s="86"/>
      <c r="I31" s="87"/>
      <c r="J31" s="87"/>
    </row>
    <row r="32" spans="1:10" ht="12.75">
      <c r="A32" s="86"/>
      <c r="B32" s="86"/>
      <c r="C32" s="86"/>
      <c r="D32" s="86"/>
      <c r="E32" s="86"/>
      <c r="F32" s="86"/>
      <c r="G32" s="86"/>
      <c r="H32" s="86"/>
      <c r="I32" s="87"/>
      <c r="J32" s="87"/>
    </row>
    <row r="33" spans="1:10" ht="12.75">
      <c r="A33" s="86"/>
      <c r="B33" s="86"/>
      <c r="C33" s="86"/>
      <c r="D33" s="86"/>
      <c r="E33" s="86"/>
      <c r="F33" s="86"/>
      <c r="G33" s="86"/>
      <c r="H33" s="86"/>
      <c r="I33" s="87"/>
      <c r="J33" s="87"/>
    </row>
    <row r="34" spans="1:10" ht="12.75">
      <c r="A34" s="86"/>
      <c r="B34" s="86"/>
      <c r="C34" s="86"/>
      <c r="D34" s="86"/>
      <c r="E34" s="86"/>
      <c r="F34" s="86"/>
      <c r="G34" s="86"/>
      <c r="H34" s="86"/>
      <c r="I34" s="87"/>
      <c r="J34" s="87"/>
    </row>
    <row r="35" spans="1:10" ht="12.75">
      <c r="A35" s="86"/>
      <c r="B35" s="86"/>
      <c r="C35" s="86"/>
      <c r="D35" s="86"/>
      <c r="E35" s="86"/>
      <c r="F35" s="86"/>
      <c r="G35" s="86"/>
      <c r="H35" s="86"/>
      <c r="I35" s="87"/>
      <c r="J35" s="87"/>
    </row>
    <row r="36" spans="1:10" ht="12.75">
      <c r="A36" s="86"/>
      <c r="B36" s="86"/>
      <c r="C36" s="86"/>
      <c r="D36" s="86"/>
      <c r="E36" s="86"/>
      <c r="F36" s="86"/>
      <c r="G36" s="86"/>
      <c r="H36" s="86"/>
      <c r="I36" s="87"/>
      <c r="J36" s="87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7"/>
      <c r="J37" s="87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7"/>
      <c r="J38" s="87"/>
    </row>
    <row r="39" spans="1:10" ht="12.75">
      <c r="A39" s="159" t="s">
        <v>114</v>
      </c>
      <c r="B39" s="160"/>
      <c r="C39" s="86"/>
      <c r="D39" s="86"/>
      <c r="E39" s="86"/>
      <c r="F39" s="86"/>
      <c r="G39" s="86"/>
      <c r="H39" s="86"/>
      <c r="I39" s="87"/>
      <c r="J39" s="87">
        <f>SUM(J15:J38)</f>
        <v>0</v>
      </c>
    </row>
  </sheetData>
  <sheetProtection/>
  <mergeCells count="7">
    <mergeCell ref="A13:J13"/>
    <mergeCell ref="A39:B39"/>
    <mergeCell ref="A12:I12"/>
    <mergeCell ref="A1:J1"/>
    <mergeCell ref="A2:J2"/>
    <mergeCell ref="A3:J3"/>
    <mergeCell ref="A9:J9"/>
  </mergeCells>
  <printOptions horizontalCentered="1"/>
  <pageMargins left="0.75" right="0.75" top="0.5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Elsa Ventura</cp:lastModifiedBy>
  <cp:lastPrinted>2018-03-14T21:45:13Z</cp:lastPrinted>
  <dcterms:created xsi:type="dcterms:W3CDTF">1998-04-30T20:37:37Z</dcterms:created>
  <dcterms:modified xsi:type="dcterms:W3CDTF">2018-03-16T21:53:03Z</dcterms:modified>
  <cp:category/>
  <cp:version/>
  <cp:contentType/>
  <cp:contentStatus/>
</cp:coreProperties>
</file>